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Khoa hoc cong nghe\HMDONG_De tai_Coso\2020-2021\"/>
    </mc:Choice>
  </mc:AlternateContent>
  <xr:revisionPtr revIDLastSave="0" documentId="13_ncr:1_{D3FED91E-0BF5-4D08-B2B5-6B077EDE84E3}" xr6:coauthVersionLast="45" xr6:coauthVersionMax="45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Excel2LaTeX" sheetId="5" state="hidden" r:id="rId1"/>
    <sheet name="Tong hop (kem tuyet minh)" sheetId="6" r:id="rId2"/>
    <sheet name="Tien cong (kem TM)" sheetId="9" r:id="rId3"/>
    <sheet name="Chi tiet (kem TM)" sheetId="10" r:id="rId4"/>
  </sheets>
  <definedNames>
    <definedName name="_xlnm._FilterDatabase" localSheetId="3" hidden="1">'Chi tiet (kem TM)'!$A$5:$H$6</definedName>
    <definedName name="_xlnm._FilterDatabase" localSheetId="2" hidden="1">'Tien cong (kem TM)'!$A$5:$F$14</definedName>
    <definedName name="_xlnm.Print_Area" localSheetId="3">'Chi tiet (kem TM)'!$A$2:$H$60</definedName>
    <definedName name="_xlnm.Print_Area" localSheetId="2">'Tien cong (kem TM)'!$A$1:$F$14</definedName>
    <definedName name="_xlnm.Print_Area" localSheetId="1">'Tong hop (kem tuyet minh)'!$A$1:$E$21</definedName>
    <definedName name="_xlnm.Print_Titles" localSheetId="3">'Chi tiet (kem TM)'!$5:$6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0" l="1"/>
  <c r="H10" i="10"/>
  <c r="H12" i="10"/>
  <c r="H13" i="10"/>
  <c r="H14" i="10"/>
  <c r="H19" i="10"/>
  <c r="H8" i="10"/>
  <c r="F15" i="10"/>
  <c r="H15" i="10" s="1"/>
  <c r="F17" i="10"/>
  <c r="H17" i="10" s="1"/>
  <c r="F18" i="10"/>
  <c r="H18" i="10" s="1"/>
  <c r="F19" i="10"/>
  <c r="F21" i="10"/>
  <c r="F20" i="10" s="1"/>
  <c r="H20" i="10" s="1"/>
  <c r="F22" i="10"/>
  <c r="H22" i="10" s="1"/>
  <c r="F8" i="10"/>
  <c r="D7" i="10"/>
  <c r="F10" i="10"/>
  <c r="F9" i="10"/>
  <c r="F16" i="10" l="1"/>
  <c r="H21" i="10"/>
  <c r="G42" i="10"/>
  <c r="H23" i="10"/>
  <c r="G23" i="10"/>
  <c r="F14" i="10"/>
  <c r="C12" i="6"/>
  <c r="H16" i="10" l="1"/>
  <c r="F11" i="10"/>
  <c r="H11" i="10" s="1"/>
  <c r="E12" i="6"/>
  <c r="C16" i="9" l="1"/>
  <c r="F14" i="9"/>
  <c r="F15" i="9"/>
  <c r="F13" i="9"/>
  <c r="F8" i="9"/>
  <c r="F9" i="9"/>
  <c r="F10" i="9"/>
  <c r="F11" i="9"/>
  <c r="F6" i="9"/>
  <c r="C12" i="9"/>
  <c r="C7" i="9"/>
  <c r="F38" i="10"/>
  <c r="H38" i="10" s="1"/>
  <c r="G37" i="10"/>
  <c r="F36" i="10"/>
  <c r="H36" i="10" s="1"/>
  <c r="C9" i="6" s="1"/>
  <c r="F39" i="10"/>
  <c r="H39" i="10" s="1"/>
  <c r="C11" i="6" s="1"/>
  <c r="G34" i="10"/>
  <c r="F16" i="9" l="1"/>
  <c r="F34" i="10"/>
  <c r="H34" i="10" s="1"/>
  <c r="C8" i="6" s="1"/>
  <c r="F37" i="10"/>
  <c r="H37" i="10" l="1"/>
  <c r="C10" i="6" l="1"/>
  <c r="E10" i="6" s="1"/>
  <c r="F33" i="10" l="1"/>
  <c r="E9" i="6"/>
  <c r="F13" i="10"/>
  <c r="F12" i="10"/>
  <c r="E8" i="6" l="1"/>
  <c r="F7" i="10" l="1"/>
  <c r="H28" i="10"/>
  <c r="H29" i="10"/>
  <c r="H32" i="10"/>
  <c r="H33" i="10"/>
  <c r="F42" i="10" l="1"/>
  <c r="H7" i="10"/>
  <c r="C6" i="6" s="1"/>
  <c r="G30" i="10"/>
  <c r="F30" i="10"/>
  <c r="G26" i="10"/>
  <c r="H26" i="10" s="1"/>
  <c r="G25" i="10"/>
  <c r="H25" i="10" s="1"/>
  <c r="H30" i="10" l="1"/>
  <c r="G24" i="10"/>
  <c r="G43" i="10" l="1"/>
  <c r="D13" i="6"/>
  <c r="B552" i="10"/>
  <c r="E11" i="6" l="1"/>
  <c r="F24" i="10" l="1"/>
  <c r="F27" i="10"/>
  <c r="H24" i="10" l="1"/>
  <c r="F23" i="10"/>
  <c r="H27" i="10"/>
  <c r="C7" i="6" l="1"/>
  <c r="H42" i="10"/>
  <c r="A2" i="5"/>
  <c r="E7" i="6" l="1"/>
  <c r="E6" i="6" l="1"/>
  <c r="E13" i="6" s="1"/>
  <c r="C13" i="6"/>
  <c r="F43" i="10"/>
  <c r="H43" i="10" s="1"/>
</calcChain>
</file>

<file path=xl/sharedStrings.xml><?xml version="1.0" encoding="utf-8"?>
<sst xmlns="http://schemas.openxmlformats.org/spreadsheetml/2006/main" count="103" uniqueCount="80">
  <si>
    <t>Tổng cộng</t>
  </si>
  <si>
    <t>STT</t>
  </si>
  <si>
    <t>Đơn vị tính</t>
  </si>
  <si>
    <t>Số ngày công/số lượng</t>
  </si>
  <si>
    <t>Tiền công lao động trực tiếp</t>
  </si>
  <si>
    <t>RangeAddress</t>
  </si>
  <si>
    <t>Options</t>
  </si>
  <si>
    <t>CellWidth</t>
  </si>
  <si>
    <t>Indent</t>
  </si>
  <si>
    <t>FileName</t>
  </si>
  <si>
    <t>du toan mau.tex</t>
  </si>
  <si>
    <t>Nội dung các khoản chi</t>
  </si>
  <si>
    <t>Tổng kinh phí</t>
  </si>
  <si>
    <t>Công lao động trực tiếp</t>
  </si>
  <si>
    <t>Tổng số ngày công</t>
  </si>
  <si>
    <t>HS tiền công/ ngày</t>
  </si>
  <si>
    <t>Tổng tiền</t>
  </si>
  <si>
    <t>Công</t>
  </si>
  <si>
    <t>Dịch vụ thuê ngoài phục vụ nghiên cứu</t>
  </si>
  <si>
    <t>TỔNG KINH PHÍ THỰC HIỆN</t>
  </si>
  <si>
    <t>Thành tiền 
(Đồng)</t>
  </si>
  <si>
    <t>Số tiền/Hệ số tiền công (hstcn)</t>
  </si>
  <si>
    <t>Chi khác</t>
  </si>
  <si>
    <t>BẢNG GIẢI TRÌNH CHI TIÊT</t>
  </si>
  <si>
    <t>2.1</t>
  </si>
  <si>
    <t>2.2</t>
  </si>
  <si>
    <t>2.1.1</t>
  </si>
  <si>
    <t>2.2.1</t>
  </si>
  <si>
    <t>2.2.2</t>
  </si>
  <si>
    <t>SL</t>
  </si>
  <si>
    <t>Đơn giá</t>
  </si>
  <si>
    <t>Năng lượng, nhiên liệu</t>
  </si>
  <si>
    <t>Nguyên vật liệu, hóa chất</t>
  </si>
  <si>
    <t>2.3.1</t>
  </si>
  <si>
    <t>CỘNG</t>
  </si>
  <si>
    <t>2.1.2</t>
  </si>
  <si>
    <t>Công việc công việc</t>
  </si>
  <si>
    <t>Vật rẻ tiền mau hỏng</t>
  </si>
  <si>
    <t>lần</t>
  </si>
  <si>
    <t>Công lao động khoa học thực hiện theo mức lương cơ bản (đồng):</t>
  </si>
  <si>
    <t>TIỀN CÔNG LAO ĐỘNG KHOA HỌC</t>
  </si>
  <si>
    <t>PHÂN BỔ KINH PHÍ THỰC HIỆN</t>
  </si>
  <si>
    <t xml:space="preserve">Khoán </t>
  </si>
  <si>
    <t>Không khoán</t>
  </si>
  <si>
    <t>Tổng</t>
  </si>
  <si>
    <t>Công tác phí</t>
  </si>
  <si>
    <t>Hội nghị, hội thảo khoa học</t>
  </si>
  <si>
    <t>Văn phòng phẩm, in ấn</t>
  </si>
  <si>
    <t>Khoán</t>
  </si>
  <si>
    <t>Đi tham dự hội nghị, hội thảo</t>
  </si>
  <si>
    <t>Nội dung 1: Thu thập tài liệu cho đề tài</t>
  </si>
  <si>
    <t>Dụng cụ, phụ tùng,…</t>
  </si>
  <si>
    <t>Thuê thiết bị, máy móc</t>
  </si>
  <si>
    <t>Nguyên, nhiên liệu, vât tư, phụ tùng, dụng cụ, năng lượng, thiết bị, số liệu, …</t>
  </si>
  <si>
    <t>Cộng:</t>
  </si>
  <si>
    <t>Số người</t>
  </si>
  <si>
    <t xml:space="preserve">
(1) Ghi rõ chức danh khoa học, học vị, họ tên thành viên tham gia nghiên cứu đề tài.
</t>
  </si>
  <si>
    <t>Kỹ thuật viên, nhân viên hỗ trợ:</t>
  </si>
  <si>
    <t>HIỆU TRƯỞNG</t>
  </si>
  <si>
    <t>CHỦ NHIỆM ĐỀ TÀI</t>
  </si>
  <si>
    <t>Chủ nhiệm đề tài: TS. Nguyễn Văn A</t>
  </si>
  <si>
    <t>ThS.NCS. Thái Văn B</t>
  </si>
  <si>
    <t>ThS. Bùi Quốc T</t>
  </si>
  <si>
    <t>ThS. Phạm Minh N</t>
  </si>
  <si>
    <t>Nguyễn Văn A</t>
  </si>
  <si>
    <t>(3) Tiền công của Kỹ thuật viên, NV hỗ trợ Không quá 20% tổng dự toán tiền công của CNĐT, Thư ký KH, Thành viên nghiên cứu.</t>
  </si>
  <si>
    <t xml:space="preserve"> Nguyễn Xuân Hoàn</t>
  </si>
  <si>
    <t>Thành viên nghiên cứu, thư ký khoa học:</t>
  </si>
  <si>
    <t>Thuyết minh đề tài</t>
  </si>
  <si>
    <t>Báo cáo tổng kết và nghiệm thu</t>
  </si>
  <si>
    <t>Nội dung 2:</t>
  </si>
  <si>
    <t>(kèm theo Hợp đồng số:          /HĐ-DCT, ký ngày     tháng     năm 2020)</t>
  </si>
  <si>
    <t>PHỤ LỤC 1</t>
  </si>
  <si>
    <t>PHỤ LỤC 2</t>
  </si>
  <si>
    <t>PHỤ LỤC 3</t>
  </si>
  <si>
    <r>
      <t>Chức danh</t>
    </r>
    <r>
      <rPr>
        <b/>
        <vertAlign val="superscript"/>
        <sz val="12"/>
        <color indexed="8"/>
        <rFont val="Times New Roman"/>
        <family val="1"/>
      </rPr>
      <t>(1)</t>
    </r>
  </si>
  <si>
    <t>Thái Văn B</t>
  </si>
  <si>
    <t>Bùi Quốc T</t>
  </si>
  <si>
    <t>Phạm Minh N</t>
  </si>
  <si>
    <r>
      <t xml:space="preserve">(2) Công lao động khoa học thực hiện theo </t>
    </r>
    <r>
      <rPr>
        <i/>
        <sz val="11"/>
        <rFont val="Times New Roman"/>
        <family val="1"/>
      </rPr>
      <t>Quyết định số 1752 QĐ/DCT ngày 17 tháng 8 năm 2020 của trường Đại học Công nghiệp Thực phẩm TP. Hồ Chí Minh và Thông tư số 55/2015/TTLT/BTC-BKHCN:</t>
    </r>
    <r>
      <rPr>
        <i/>
        <sz val="11"/>
        <color theme="1"/>
        <rFont val="Times New Roman"/>
        <family val="1"/>
      </rPr>
      <t xml:space="preserve"> Ngày công lao động quy đổi 8h/1 ngày; trên 4h được tính 1 ngày công.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</si>
</sst>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</font>
    <font>
      <sz val="13"/>
      <color theme="1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sz val="12"/>
      <color theme="1"/>
      <name val="Times New Roman"/>
      <family val="1"/>
    </font>
    <font>
      <sz val="8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2">
    <xf numFmtId="0" fontId="0" fillId="0" borderId="0"/>
    <xf numFmtId="165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66" fontId="16" fillId="0" borderId="0" xfId="1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19" fillId="0" borderId="3" xfId="0" applyNumberFormat="1" applyFont="1" applyFill="1" applyBorder="1" applyAlignment="1">
      <alignment horizontal="right" vertical="center"/>
    </xf>
    <xf numFmtId="0" fontId="19" fillId="0" borderId="3" xfId="0" applyFont="1" applyFill="1" applyBorder="1" applyAlignment="1">
      <alignment vertical="center" wrapText="1"/>
    </xf>
    <xf numFmtId="3" fontId="19" fillId="0" borderId="3" xfId="1" applyNumberFormat="1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/>
    </xf>
    <xf numFmtId="166" fontId="20" fillId="0" borderId="3" xfId="1" applyNumberFormat="1" applyFont="1" applyFill="1" applyBorder="1" applyAlignment="1">
      <alignment vertical="center" wrapText="1"/>
    </xf>
    <xf numFmtId="166" fontId="4" fillId="0" borderId="3" xfId="1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166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66" fontId="20" fillId="0" borderId="3" xfId="1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right" vertical="center"/>
    </xf>
    <xf numFmtId="166" fontId="5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0" fontId="18" fillId="0" borderId="3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vertical="center"/>
    </xf>
    <xf numFmtId="166" fontId="4" fillId="0" borderId="0" xfId="0" applyNumberFormat="1" applyFont="1" applyFill="1" applyAlignment="1">
      <alignment vertical="center"/>
    </xf>
    <xf numFmtId="0" fontId="20" fillId="0" borderId="3" xfId="0" applyFont="1" applyFill="1" applyBorder="1" applyAlignment="1">
      <alignment vertical="center"/>
    </xf>
    <xf numFmtId="3" fontId="19" fillId="0" borderId="3" xfId="1" applyNumberFormat="1" applyFont="1" applyFill="1" applyBorder="1" applyAlignment="1">
      <alignment vertical="center" wrapText="1"/>
    </xf>
    <xf numFmtId="166" fontId="19" fillId="0" borderId="3" xfId="0" applyNumberFormat="1" applyFont="1" applyFill="1" applyBorder="1" applyAlignment="1">
      <alignment horizontal="right" vertical="center"/>
    </xf>
    <xf numFmtId="166" fontId="18" fillId="0" borderId="3" xfId="1" applyNumberFormat="1" applyFont="1" applyFill="1" applyBorder="1" applyAlignment="1">
      <alignment horizontal="right" vertical="center"/>
    </xf>
    <xf numFmtId="3" fontId="18" fillId="0" borderId="3" xfId="1" applyNumberFormat="1" applyFont="1" applyFill="1" applyBorder="1" applyAlignment="1">
      <alignment horizontal="right" vertical="center"/>
    </xf>
    <xf numFmtId="3" fontId="18" fillId="0" borderId="3" xfId="0" applyNumberFormat="1" applyFont="1" applyFill="1" applyBorder="1" applyAlignment="1">
      <alignment vertical="center"/>
    </xf>
    <xf numFmtId="166" fontId="18" fillId="0" borderId="3" xfId="0" applyNumberFormat="1" applyFont="1" applyFill="1" applyBorder="1" applyAlignment="1">
      <alignment horizontal="right" vertical="center"/>
    </xf>
    <xf numFmtId="3" fontId="19" fillId="0" borderId="3" xfId="0" applyNumberFormat="1" applyFont="1" applyFill="1" applyBorder="1" applyAlignment="1">
      <alignment vertical="center"/>
    </xf>
    <xf numFmtId="3" fontId="20" fillId="0" borderId="3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3" fontId="18" fillId="0" borderId="3" xfId="0" applyNumberFormat="1" applyFont="1" applyFill="1" applyBorder="1" applyAlignment="1">
      <alignment horizontal="right" vertical="center" wrapText="1"/>
    </xf>
    <xf numFmtId="0" fontId="20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3" fontId="19" fillId="2" borderId="3" xfId="0" applyNumberFormat="1" applyFont="1" applyFill="1" applyBorder="1" applyAlignment="1">
      <alignment vertical="center" wrapText="1"/>
    </xf>
    <xf numFmtId="166" fontId="4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0" xfId="0" applyNumberFormat="1" applyFont="1" applyFill="1" applyAlignment="1">
      <alignment vertical="center"/>
    </xf>
    <xf numFmtId="0" fontId="18" fillId="2" borderId="3" xfId="0" applyFont="1" applyFill="1" applyBorder="1" applyAlignment="1">
      <alignment horizontal="justify" vertical="center" wrapText="1"/>
    </xf>
    <xf numFmtId="3" fontId="18" fillId="2" borderId="3" xfId="0" applyNumberFormat="1" applyFont="1" applyFill="1" applyBorder="1" applyAlignment="1">
      <alignment horizontal="right" vertical="center"/>
    </xf>
    <xf numFmtId="166" fontId="20" fillId="2" borderId="3" xfId="1" applyNumberFormat="1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right" vertical="center"/>
    </xf>
    <xf numFmtId="37" fontId="3" fillId="0" borderId="0" xfId="1" applyNumberFormat="1" applyFont="1" applyFill="1" applyAlignment="1">
      <alignment vertical="center"/>
    </xf>
    <xf numFmtId="37" fontId="4" fillId="0" borderId="0" xfId="1" applyNumberFormat="1" applyFont="1" applyFill="1" applyAlignment="1">
      <alignment vertical="center"/>
    </xf>
    <xf numFmtId="37" fontId="22" fillId="0" borderId="0" xfId="1" applyNumberFormat="1" applyFont="1" applyFill="1" applyAlignment="1">
      <alignment vertical="center"/>
    </xf>
    <xf numFmtId="37" fontId="5" fillId="0" borderId="0" xfId="1" applyNumberFormat="1" applyFont="1" applyFill="1" applyAlignment="1">
      <alignment vertical="center"/>
    </xf>
    <xf numFmtId="37" fontId="4" fillId="2" borderId="0" xfId="1" applyNumberFormat="1" applyFont="1" applyFill="1" applyAlignment="1">
      <alignment vertical="center"/>
    </xf>
    <xf numFmtId="37" fontId="16" fillId="0" borderId="0" xfId="1" applyNumberFormat="1" applyFont="1" applyFill="1" applyAlignment="1">
      <alignment vertical="center"/>
    </xf>
    <xf numFmtId="0" fontId="4" fillId="0" borderId="3" xfId="0" applyFont="1" applyBorder="1" applyAlignment="1">
      <alignment horizontal="justify" vertical="center" wrapText="1"/>
    </xf>
    <xf numFmtId="2" fontId="4" fillId="0" borderId="3" xfId="1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2" fillId="0" borderId="0" xfId="0" applyFont="1"/>
    <xf numFmtId="0" fontId="4" fillId="0" borderId="0" xfId="0" applyFont="1"/>
    <xf numFmtId="3" fontId="4" fillId="0" borderId="0" xfId="0" applyNumberFormat="1" applyFont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66" fontId="5" fillId="0" borderId="0" xfId="1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6" fontId="10" fillId="0" borderId="0" xfId="1" applyNumberFormat="1" applyFont="1" applyBorder="1" applyAlignment="1">
      <alignment horizontal="center" vertical="center" wrapText="1"/>
    </xf>
    <xf numFmtId="166" fontId="10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6" fontId="19" fillId="0" borderId="3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8" fillId="0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 indent="3"/>
    </xf>
    <xf numFmtId="0" fontId="0" fillId="0" borderId="0" xfId="0" applyProtection="1">
      <protection locked="0"/>
    </xf>
    <xf numFmtId="0" fontId="24" fillId="0" borderId="0" xfId="0" applyFont="1" applyAlignment="1">
      <alignment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3" fontId="18" fillId="0" borderId="3" xfId="0" applyNumberFormat="1" applyFont="1" applyFill="1" applyBorder="1" applyAlignment="1">
      <alignment horizontal="right" vertical="center"/>
    </xf>
    <xf numFmtId="166" fontId="4" fillId="0" borderId="0" xfId="5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66" fontId="4" fillId="0" borderId="0" xfId="0" applyNumberFormat="1" applyFont="1" applyFill="1" applyAlignment="1">
      <alignment vertical="center"/>
    </xf>
    <xf numFmtId="166" fontId="18" fillId="0" borderId="3" xfId="51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vertical="center" wrapText="1"/>
    </xf>
    <xf numFmtId="37" fontId="4" fillId="0" borderId="0" xfId="51" applyNumberFormat="1" applyFont="1" applyFill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1" fillId="0" borderId="3" xfId="1" applyNumberFormat="1" applyFont="1" applyFill="1" applyBorder="1" applyAlignment="1">
      <alignment vertical="center" wrapText="1"/>
    </xf>
    <xf numFmtId="166" fontId="18" fillId="0" borderId="3" xfId="1" applyNumberFormat="1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" fontId="19" fillId="0" borderId="3" xfId="1" applyNumberFormat="1" applyFont="1" applyFill="1" applyBorder="1" applyAlignment="1">
      <alignment horizontal="center" vertical="center"/>
    </xf>
    <xf numFmtId="166" fontId="18" fillId="0" borderId="3" xfId="1" applyNumberFormat="1" applyFont="1" applyFill="1" applyBorder="1" applyAlignment="1">
      <alignment horizontal="center" vertical="center"/>
    </xf>
    <xf numFmtId="166" fontId="19" fillId="0" borderId="3" xfId="1" applyNumberFormat="1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3" xfId="0" applyFont="1" applyFill="1" applyBorder="1" applyAlignment="1" applyProtection="1">
      <alignment horizontal="center" vertical="center" wrapText="1"/>
      <protection locked="0"/>
    </xf>
    <xf numFmtId="4" fontId="19" fillId="2" borderId="3" xfId="0" applyNumberFormat="1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6" fontId="1" fillId="0" borderId="3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166" fontId="25" fillId="0" borderId="3" xfId="1" applyNumberFormat="1" applyFont="1" applyBorder="1" applyAlignment="1">
      <alignment horizontal="center" vertical="center" wrapText="1"/>
    </xf>
    <xf numFmtId="166" fontId="25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4" fillId="0" borderId="6" xfId="0" applyNumberFormat="1" applyFont="1" applyBorder="1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horizontal="left" vertical="center" wrapText="1"/>
    </xf>
    <xf numFmtId="0" fontId="26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6" fontId="14" fillId="0" borderId="0" xfId="1" applyNumberFormat="1" applyFont="1" applyFill="1" applyAlignment="1">
      <alignment horizontal="center" vertical="center"/>
    </xf>
    <xf numFmtId="166" fontId="16" fillId="0" borderId="0" xfId="1" applyNumberFormat="1" applyFont="1" applyFill="1" applyAlignment="1">
      <alignment horizontal="center" vertical="center"/>
    </xf>
    <xf numFmtId="166" fontId="5" fillId="0" borderId="0" xfId="1" applyNumberFormat="1" applyFont="1" applyFill="1" applyAlignment="1">
      <alignment horizontal="center"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</cellXfs>
  <cellStyles count="52">
    <cellStyle name="Comma" xfId="1" builtinId="3"/>
    <cellStyle name="Comma 2" xfId="51" xr:uid="{7724ADCA-BAA4-426D-AAD7-06557C19136F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Normal 2" xfId="50" xr:uid="{00000000-0005-0000-0000-000032000000}"/>
  </cellStyles>
  <dxfs count="15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workbookViewId="0"/>
  </sheetViews>
  <sheetFormatPr defaultColWidth="8.85546875" defaultRowHeight="15" x14ac:dyDescent="0.25"/>
  <sheetData>
    <row r="1" spans="1:5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</row>
    <row r="2" spans="1:5" x14ac:dyDescent="0.25">
      <c r="A2">
        <f>COUNT(#REF!)</f>
        <v>0</v>
      </c>
      <c r="B2">
        <v>7</v>
      </c>
      <c r="C2">
        <v>5</v>
      </c>
      <c r="D2">
        <v>0</v>
      </c>
      <c r="E2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topLeftCell="A10" workbookViewId="0">
      <selection activeCell="E16" sqref="E16"/>
    </sheetView>
  </sheetViews>
  <sheetFormatPr defaultColWidth="8.85546875" defaultRowHeight="15" x14ac:dyDescent="0.25"/>
  <cols>
    <col min="1" max="1" width="5.42578125" style="3" bestFit="1" customWidth="1"/>
    <col min="2" max="2" width="36.7109375" style="3" customWidth="1"/>
    <col min="3" max="3" width="17.85546875" style="3" customWidth="1"/>
    <col min="4" max="4" width="18.7109375" style="3" customWidth="1"/>
    <col min="5" max="5" width="16.42578125" style="3" customWidth="1"/>
    <col min="6" max="6" width="8.85546875" style="3"/>
    <col min="7" max="7" width="18.42578125" style="3" customWidth="1"/>
    <col min="8" max="8" width="8.85546875" style="3"/>
    <col min="9" max="9" width="9.42578125" style="3" bestFit="1" customWidth="1"/>
    <col min="10" max="10" width="9" style="3" bestFit="1" customWidth="1"/>
    <col min="11" max="247" width="8.85546875" style="3"/>
    <col min="248" max="248" width="6.42578125" style="3" customWidth="1"/>
    <col min="249" max="249" width="35.85546875" style="3" customWidth="1"/>
    <col min="250" max="250" width="16.42578125" style="3" customWidth="1"/>
    <col min="251" max="251" width="5.42578125" style="3" customWidth="1"/>
    <col min="252" max="252" width="9.42578125" style="3" customWidth="1"/>
    <col min="253" max="253" width="7.42578125" style="3" customWidth="1"/>
    <col min="254" max="254" width="6.42578125" style="3" customWidth="1"/>
    <col min="255" max="255" width="10.85546875" style="3" customWidth="1"/>
    <col min="256" max="256" width="5.42578125" style="3" bestFit="1" customWidth="1"/>
    <col min="257" max="257" width="22.42578125" style="3" bestFit="1" customWidth="1"/>
    <col min="258" max="258" width="12" style="3" bestFit="1" customWidth="1"/>
    <col min="259" max="259" width="10.42578125" style="3" customWidth="1"/>
    <col min="260" max="260" width="17.42578125" style="3" bestFit="1" customWidth="1"/>
    <col min="261" max="261" width="11.42578125" style="3" bestFit="1" customWidth="1"/>
    <col min="262" max="503" width="8.85546875" style="3"/>
    <col min="504" max="504" width="6.42578125" style="3" customWidth="1"/>
    <col min="505" max="505" width="35.85546875" style="3" customWidth="1"/>
    <col min="506" max="506" width="16.42578125" style="3" customWidth="1"/>
    <col min="507" max="507" width="5.42578125" style="3" customWidth="1"/>
    <col min="508" max="508" width="9.42578125" style="3" customWidth="1"/>
    <col min="509" max="509" width="7.42578125" style="3" customWidth="1"/>
    <col min="510" max="510" width="6.42578125" style="3" customWidth="1"/>
    <col min="511" max="511" width="10.85546875" style="3" customWidth="1"/>
    <col min="512" max="512" width="5.42578125" style="3" bestFit="1" customWidth="1"/>
    <col min="513" max="513" width="22.42578125" style="3" bestFit="1" customWidth="1"/>
    <col min="514" max="514" width="12" style="3" bestFit="1" customWidth="1"/>
    <col min="515" max="515" width="10.42578125" style="3" customWidth="1"/>
    <col min="516" max="516" width="17.42578125" style="3" bestFit="1" customWidth="1"/>
    <col min="517" max="517" width="11.42578125" style="3" bestFit="1" customWidth="1"/>
    <col min="518" max="759" width="8.85546875" style="3"/>
    <col min="760" max="760" width="6.42578125" style="3" customWidth="1"/>
    <col min="761" max="761" width="35.85546875" style="3" customWidth="1"/>
    <col min="762" max="762" width="16.42578125" style="3" customWidth="1"/>
    <col min="763" max="763" width="5.42578125" style="3" customWidth="1"/>
    <col min="764" max="764" width="9.42578125" style="3" customWidth="1"/>
    <col min="765" max="765" width="7.42578125" style="3" customWidth="1"/>
    <col min="766" max="766" width="6.42578125" style="3" customWidth="1"/>
    <col min="767" max="767" width="10.85546875" style="3" customWidth="1"/>
    <col min="768" max="768" width="5.42578125" style="3" bestFit="1" customWidth="1"/>
    <col min="769" max="769" width="22.42578125" style="3" bestFit="1" customWidth="1"/>
    <col min="770" max="770" width="12" style="3" bestFit="1" customWidth="1"/>
    <col min="771" max="771" width="10.42578125" style="3" customWidth="1"/>
    <col min="772" max="772" width="17.42578125" style="3" bestFit="1" customWidth="1"/>
    <col min="773" max="773" width="11.42578125" style="3" bestFit="1" customWidth="1"/>
    <col min="774" max="1015" width="8.85546875" style="3"/>
    <col min="1016" max="1016" width="6.42578125" style="3" customWidth="1"/>
    <col min="1017" max="1017" width="35.85546875" style="3" customWidth="1"/>
    <col min="1018" max="1018" width="16.42578125" style="3" customWidth="1"/>
    <col min="1019" max="1019" width="5.42578125" style="3" customWidth="1"/>
    <col min="1020" max="1020" width="9.42578125" style="3" customWidth="1"/>
    <col min="1021" max="1021" width="7.42578125" style="3" customWidth="1"/>
    <col min="1022" max="1022" width="6.42578125" style="3" customWidth="1"/>
    <col min="1023" max="1023" width="10.85546875" style="3" customWidth="1"/>
    <col min="1024" max="1024" width="5.42578125" style="3" bestFit="1" customWidth="1"/>
    <col min="1025" max="1025" width="22.42578125" style="3" bestFit="1" customWidth="1"/>
    <col min="1026" max="1026" width="12" style="3" bestFit="1" customWidth="1"/>
    <col min="1027" max="1027" width="10.42578125" style="3" customWidth="1"/>
    <col min="1028" max="1028" width="17.42578125" style="3" bestFit="1" customWidth="1"/>
    <col min="1029" max="1029" width="11.42578125" style="3" bestFit="1" customWidth="1"/>
    <col min="1030" max="1271" width="8.85546875" style="3"/>
    <col min="1272" max="1272" width="6.42578125" style="3" customWidth="1"/>
    <col min="1273" max="1273" width="35.85546875" style="3" customWidth="1"/>
    <col min="1274" max="1274" width="16.42578125" style="3" customWidth="1"/>
    <col min="1275" max="1275" width="5.42578125" style="3" customWidth="1"/>
    <col min="1276" max="1276" width="9.42578125" style="3" customWidth="1"/>
    <col min="1277" max="1277" width="7.42578125" style="3" customWidth="1"/>
    <col min="1278" max="1278" width="6.42578125" style="3" customWidth="1"/>
    <col min="1279" max="1279" width="10.85546875" style="3" customWidth="1"/>
    <col min="1280" max="1280" width="5.42578125" style="3" bestFit="1" customWidth="1"/>
    <col min="1281" max="1281" width="22.42578125" style="3" bestFit="1" customWidth="1"/>
    <col min="1282" max="1282" width="12" style="3" bestFit="1" customWidth="1"/>
    <col min="1283" max="1283" width="10.42578125" style="3" customWidth="1"/>
    <col min="1284" max="1284" width="17.42578125" style="3" bestFit="1" customWidth="1"/>
    <col min="1285" max="1285" width="11.42578125" style="3" bestFit="1" customWidth="1"/>
    <col min="1286" max="1527" width="8.85546875" style="3"/>
    <col min="1528" max="1528" width="6.42578125" style="3" customWidth="1"/>
    <col min="1529" max="1529" width="35.85546875" style="3" customWidth="1"/>
    <col min="1530" max="1530" width="16.42578125" style="3" customWidth="1"/>
    <col min="1531" max="1531" width="5.42578125" style="3" customWidth="1"/>
    <col min="1532" max="1532" width="9.42578125" style="3" customWidth="1"/>
    <col min="1533" max="1533" width="7.42578125" style="3" customWidth="1"/>
    <col min="1534" max="1534" width="6.42578125" style="3" customWidth="1"/>
    <col min="1535" max="1535" width="10.85546875" style="3" customWidth="1"/>
    <col min="1536" max="1536" width="5.42578125" style="3" bestFit="1" customWidth="1"/>
    <col min="1537" max="1537" width="22.42578125" style="3" bestFit="1" customWidth="1"/>
    <col min="1538" max="1538" width="12" style="3" bestFit="1" customWidth="1"/>
    <col min="1539" max="1539" width="10.42578125" style="3" customWidth="1"/>
    <col min="1540" max="1540" width="17.42578125" style="3" bestFit="1" customWidth="1"/>
    <col min="1541" max="1541" width="11.42578125" style="3" bestFit="1" customWidth="1"/>
    <col min="1542" max="1783" width="8.85546875" style="3"/>
    <col min="1784" max="1784" width="6.42578125" style="3" customWidth="1"/>
    <col min="1785" max="1785" width="35.85546875" style="3" customWidth="1"/>
    <col min="1786" max="1786" width="16.42578125" style="3" customWidth="1"/>
    <col min="1787" max="1787" width="5.42578125" style="3" customWidth="1"/>
    <col min="1788" max="1788" width="9.42578125" style="3" customWidth="1"/>
    <col min="1789" max="1789" width="7.42578125" style="3" customWidth="1"/>
    <col min="1790" max="1790" width="6.42578125" style="3" customWidth="1"/>
    <col min="1791" max="1791" width="10.85546875" style="3" customWidth="1"/>
    <col min="1792" max="1792" width="5.42578125" style="3" bestFit="1" customWidth="1"/>
    <col min="1793" max="1793" width="22.42578125" style="3" bestFit="1" customWidth="1"/>
    <col min="1794" max="1794" width="12" style="3" bestFit="1" customWidth="1"/>
    <col min="1795" max="1795" width="10.42578125" style="3" customWidth="1"/>
    <col min="1796" max="1796" width="17.42578125" style="3" bestFit="1" customWidth="1"/>
    <col min="1797" max="1797" width="11.42578125" style="3" bestFit="1" customWidth="1"/>
    <col min="1798" max="2039" width="8.85546875" style="3"/>
    <col min="2040" max="2040" width="6.42578125" style="3" customWidth="1"/>
    <col min="2041" max="2041" width="35.85546875" style="3" customWidth="1"/>
    <col min="2042" max="2042" width="16.42578125" style="3" customWidth="1"/>
    <col min="2043" max="2043" width="5.42578125" style="3" customWidth="1"/>
    <col min="2044" max="2044" width="9.42578125" style="3" customWidth="1"/>
    <col min="2045" max="2045" width="7.42578125" style="3" customWidth="1"/>
    <col min="2046" max="2046" width="6.42578125" style="3" customWidth="1"/>
    <col min="2047" max="2047" width="10.85546875" style="3" customWidth="1"/>
    <col min="2048" max="2048" width="5.42578125" style="3" bestFit="1" customWidth="1"/>
    <col min="2049" max="2049" width="22.42578125" style="3" bestFit="1" customWidth="1"/>
    <col min="2050" max="2050" width="12" style="3" bestFit="1" customWidth="1"/>
    <col min="2051" max="2051" width="10.42578125" style="3" customWidth="1"/>
    <col min="2052" max="2052" width="17.42578125" style="3" bestFit="1" customWidth="1"/>
    <col min="2053" max="2053" width="11.42578125" style="3" bestFit="1" customWidth="1"/>
    <col min="2054" max="2295" width="8.85546875" style="3"/>
    <col min="2296" max="2296" width="6.42578125" style="3" customWidth="1"/>
    <col min="2297" max="2297" width="35.85546875" style="3" customWidth="1"/>
    <col min="2298" max="2298" width="16.42578125" style="3" customWidth="1"/>
    <col min="2299" max="2299" width="5.42578125" style="3" customWidth="1"/>
    <col min="2300" max="2300" width="9.42578125" style="3" customWidth="1"/>
    <col min="2301" max="2301" width="7.42578125" style="3" customWidth="1"/>
    <col min="2302" max="2302" width="6.42578125" style="3" customWidth="1"/>
    <col min="2303" max="2303" width="10.85546875" style="3" customWidth="1"/>
    <col min="2304" max="2304" width="5.42578125" style="3" bestFit="1" customWidth="1"/>
    <col min="2305" max="2305" width="22.42578125" style="3" bestFit="1" customWidth="1"/>
    <col min="2306" max="2306" width="12" style="3" bestFit="1" customWidth="1"/>
    <col min="2307" max="2307" width="10.42578125" style="3" customWidth="1"/>
    <col min="2308" max="2308" width="17.42578125" style="3" bestFit="1" customWidth="1"/>
    <col min="2309" max="2309" width="11.42578125" style="3" bestFit="1" customWidth="1"/>
    <col min="2310" max="2551" width="8.85546875" style="3"/>
    <col min="2552" max="2552" width="6.42578125" style="3" customWidth="1"/>
    <col min="2553" max="2553" width="35.85546875" style="3" customWidth="1"/>
    <col min="2554" max="2554" width="16.42578125" style="3" customWidth="1"/>
    <col min="2555" max="2555" width="5.42578125" style="3" customWidth="1"/>
    <col min="2556" max="2556" width="9.42578125" style="3" customWidth="1"/>
    <col min="2557" max="2557" width="7.42578125" style="3" customWidth="1"/>
    <col min="2558" max="2558" width="6.42578125" style="3" customWidth="1"/>
    <col min="2559" max="2559" width="10.85546875" style="3" customWidth="1"/>
    <col min="2560" max="2560" width="5.42578125" style="3" bestFit="1" customWidth="1"/>
    <col min="2561" max="2561" width="22.42578125" style="3" bestFit="1" customWidth="1"/>
    <col min="2562" max="2562" width="12" style="3" bestFit="1" customWidth="1"/>
    <col min="2563" max="2563" width="10.42578125" style="3" customWidth="1"/>
    <col min="2564" max="2564" width="17.42578125" style="3" bestFit="1" customWidth="1"/>
    <col min="2565" max="2565" width="11.42578125" style="3" bestFit="1" customWidth="1"/>
    <col min="2566" max="2807" width="8.85546875" style="3"/>
    <col min="2808" max="2808" width="6.42578125" style="3" customWidth="1"/>
    <col min="2809" max="2809" width="35.85546875" style="3" customWidth="1"/>
    <col min="2810" max="2810" width="16.42578125" style="3" customWidth="1"/>
    <col min="2811" max="2811" width="5.42578125" style="3" customWidth="1"/>
    <col min="2812" max="2812" width="9.42578125" style="3" customWidth="1"/>
    <col min="2813" max="2813" width="7.42578125" style="3" customWidth="1"/>
    <col min="2814" max="2814" width="6.42578125" style="3" customWidth="1"/>
    <col min="2815" max="2815" width="10.85546875" style="3" customWidth="1"/>
    <col min="2816" max="2816" width="5.42578125" style="3" bestFit="1" customWidth="1"/>
    <col min="2817" max="2817" width="22.42578125" style="3" bestFit="1" customWidth="1"/>
    <col min="2818" max="2818" width="12" style="3" bestFit="1" customWidth="1"/>
    <col min="2819" max="2819" width="10.42578125" style="3" customWidth="1"/>
    <col min="2820" max="2820" width="17.42578125" style="3" bestFit="1" customWidth="1"/>
    <col min="2821" max="2821" width="11.42578125" style="3" bestFit="1" customWidth="1"/>
    <col min="2822" max="3063" width="8.85546875" style="3"/>
    <col min="3064" max="3064" width="6.42578125" style="3" customWidth="1"/>
    <col min="3065" max="3065" width="35.85546875" style="3" customWidth="1"/>
    <col min="3066" max="3066" width="16.42578125" style="3" customWidth="1"/>
    <col min="3067" max="3067" width="5.42578125" style="3" customWidth="1"/>
    <col min="3068" max="3068" width="9.42578125" style="3" customWidth="1"/>
    <col min="3069" max="3069" width="7.42578125" style="3" customWidth="1"/>
    <col min="3070" max="3070" width="6.42578125" style="3" customWidth="1"/>
    <col min="3071" max="3071" width="10.85546875" style="3" customWidth="1"/>
    <col min="3072" max="3072" width="5.42578125" style="3" bestFit="1" customWidth="1"/>
    <col min="3073" max="3073" width="22.42578125" style="3" bestFit="1" customWidth="1"/>
    <col min="3074" max="3074" width="12" style="3" bestFit="1" customWidth="1"/>
    <col min="3075" max="3075" width="10.42578125" style="3" customWidth="1"/>
    <col min="3076" max="3076" width="17.42578125" style="3" bestFit="1" customWidth="1"/>
    <col min="3077" max="3077" width="11.42578125" style="3" bestFit="1" customWidth="1"/>
    <col min="3078" max="3319" width="8.85546875" style="3"/>
    <col min="3320" max="3320" width="6.42578125" style="3" customWidth="1"/>
    <col min="3321" max="3321" width="35.85546875" style="3" customWidth="1"/>
    <col min="3322" max="3322" width="16.42578125" style="3" customWidth="1"/>
    <col min="3323" max="3323" width="5.42578125" style="3" customWidth="1"/>
    <col min="3324" max="3324" width="9.42578125" style="3" customWidth="1"/>
    <col min="3325" max="3325" width="7.42578125" style="3" customWidth="1"/>
    <col min="3326" max="3326" width="6.42578125" style="3" customWidth="1"/>
    <col min="3327" max="3327" width="10.85546875" style="3" customWidth="1"/>
    <col min="3328" max="3328" width="5.42578125" style="3" bestFit="1" customWidth="1"/>
    <col min="3329" max="3329" width="22.42578125" style="3" bestFit="1" customWidth="1"/>
    <col min="3330" max="3330" width="12" style="3" bestFit="1" customWidth="1"/>
    <col min="3331" max="3331" width="10.42578125" style="3" customWidth="1"/>
    <col min="3332" max="3332" width="17.42578125" style="3" bestFit="1" customWidth="1"/>
    <col min="3333" max="3333" width="11.42578125" style="3" bestFit="1" customWidth="1"/>
    <col min="3334" max="3575" width="8.85546875" style="3"/>
    <col min="3576" max="3576" width="6.42578125" style="3" customWidth="1"/>
    <col min="3577" max="3577" width="35.85546875" style="3" customWidth="1"/>
    <col min="3578" max="3578" width="16.42578125" style="3" customWidth="1"/>
    <col min="3579" max="3579" width="5.42578125" style="3" customWidth="1"/>
    <col min="3580" max="3580" width="9.42578125" style="3" customWidth="1"/>
    <col min="3581" max="3581" width="7.42578125" style="3" customWidth="1"/>
    <col min="3582" max="3582" width="6.42578125" style="3" customWidth="1"/>
    <col min="3583" max="3583" width="10.85546875" style="3" customWidth="1"/>
    <col min="3584" max="3584" width="5.42578125" style="3" bestFit="1" customWidth="1"/>
    <col min="3585" max="3585" width="22.42578125" style="3" bestFit="1" customWidth="1"/>
    <col min="3586" max="3586" width="12" style="3" bestFit="1" customWidth="1"/>
    <col min="3587" max="3587" width="10.42578125" style="3" customWidth="1"/>
    <col min="3588" max="3588" width="17.42578125" style="3" bestFit="1" customWidth="1"/>
    <col min="3589" max="3589" width="11.42578125" style="3" bestFit="1" customWidth="1"/>
    <col min="3590" max="3831" width="8.85546875" style="3"/>
    <col min="3832" max="3832" width="6.42578125" style="3" customWidth="1"/>
    <col min="3833" max="3833" width="35.85546875" style="3" customWidth="1"/>
    <col min="3834" max="3834" width="16.42578125" style="3" customWidth="1"/>
    <col min="3835" max="3835" width="5.42578125" style="3" customWidth="1"/>
    <col min="3836" max="3836" width="9.42578125" style="3" customWidth="1"/>
    <col min="3837" max="3837" width="7.42578125" style="3" customWidth="1"/>
    <col min="3838" max="3838" width="6.42578125" style="3" customWidth="1"/>
    <col min="3839" max="3839" width="10.85546875" style="3" customWidth="1"/>
    <col min="3840" max="3840" width="5.42578125" style="3" bestFit="1" customWidth="1"/>
    <col min="3841" max="3841" width="22.42578125" style="3" bestFit="1" customWidth="1"/>
    <col min="3842" max="3842" width="12" style="3" bestFit="1" customWidth="1"/>
    <col min="3843" max="3843" width="10.42578125" style="3" customWidth="1"/>
    <col min="3844" max="3844" width="17.42578125" style="3" bestFit="1" customWidth="1"/>
    <col min="3845" max="3845" width="11.42578125" style="3" bestFit="1" customWidth="1"/>
    <col min="3846" max="4087" width="8.85546875" style="3"/>
    <col min="4088" max="4088" width="6.42578125" style="3" customWidth="1"/>
    <col min="4089" max="4089" width="35.85546875" style="3" customWidth="1"/>
    <col min="4090" max="4090" width="16.42578125" style="3" customWidth="1"/>
    <col min="4091" max="4091" width="5.42578125" style="3" customWidth="1"/>
    <col min="4092" max="4092" width="9.42578125" style="3" customWidth="1"/>
    <col min="4093" max="4093" width="7.42578125" style="3" customWidth="1"/>
    <col min="4094" max="4094" width="6.42578125" style="3" customWidth="1"/>
    <col min="4095" max="4095" width="10.85546875" style="3" customWidth="1"/>
    <col min="4096" max="4096" width="5.42578125" style="3" bestFit="1" customWidth="1"/>
    <col min="4097" max="4097" width="22.42578125" style="3" bestFit="1" customWidth="1"/>
    <col min="4098" max="4098" width="12" style="3" bestFit="1" customWidth="1"/>
    <col min="4099" max="4099" width="10.42578125" style="3" customWidth="1"/>
    <col min="4100" max="4100" width="17.42578125" style="3" bestFit="1" customWidth="1"/>
    <col min="4101" max="4101" width="11.42578125" style="3" bestFit="1" customWidth="1"/>
    <col min="4102" max="4343" width="8.85546875" style="3"/>
    <col min="4344" max="4344" width="6.42578125" style="3" customWidth="1"/>
    <col min="4345" max="4345" width="35.85546875" style="3" customWidth="1"/>
    <col min="4346" max="4346" width="16.42578125" style="3" customWidth="1"/>
    <col min="4347" max="4347" width="5.42578125" style="3" customWidth="1"/>
    <col min="4348" max="4348" width="9.42578125" style="3" customWidth="1"/>
    <col min="4349" max="4349" width="7.42578125" style="3" customWidth="1"/>
    <col min="4350" max="4350" width="6.42578125" style="3" customWidth="1"/>
    <col min="4351" max="4351" width="10.85546875" style="3" customWidth="1"/>
    <col min="4352" max="4352" width="5.42578125" style="3" bestFit="1" customWidth="1"/>
    <col min="4353" max="4353" width="22.42578125" style="3" bestFit="1" customWidth="1"/>
    <col min="4354" max="4354" width="12" style="3" bestFit="1" customWidth="1"/>
    <col min="4355" max="4355" width="10.42578125" style="3" customWidth="1"/>
    <col min="4356" max="4356" width="17.42578125" style="3" bestFit="1" customWidth="1"/>
    <col min="4357" max="4357" width="11.42578125" style="3" bestFit="1" customWidth="1"/>
    <col min="4358" max="4599" width="8.85546875" style="3"/>
    <col min="4600" max="4600" width="6.42578125" style="3" customWidth="1"/>
    <col min="4601" max="4601" width="35.85546875" style="3" customWidth="1"/>
    <col min="4602" max="4602" width="16.42578125" style="3" customWidth="1"/>
    <col min="4603" max="4603" width="5.42578125" style="3" customWidth="1"/>
    <col min="4604" max="4604" width="9.42578125" style="3" customWidth="1"/>
    <col min="4605" max="4605" width="7.42578125" style="3" customWidth="1"/>
    <col min="4606" max="4606" width="6.42578125" style="3" customWidth="1"/>
    <col min="4607" max="4607" width="10.85546875" style="3" customWidth="1"/>
    <col min="4608" max="4608" width="5.42578125" style="3" bestFit="1" customWidth="1"/>
    <col min="4609" max="4609" width="22.42578125" style="3" bestFit="1" customWidth="1"/>
    <col min="4610" max="4610" width="12" style="3" bestFit="1" customWidth="1"/>
    <col min="4611" max="4611" width="10.42578125" style="3" customWidth="1"/>
    <col min="4612" max="4612" width="17.42578125" style="3" bestFit="1" customWidth="1"/>
    <col min="4613" max="4613" width="11.42578125" style="3" bestFit="1" customWidth="1"/>
    <col min="4614" max="4855" width="8.85546875" style="3"/>
    <col min="4856" max="4856" width="6.42578125" style="3" customWidth="1"/>
    <col min="4857" max="4857" width="35.85546875" style="3" customWidth="1"/>
    <col min="4858" max="4858" width="16.42578125" style="3" customWidth="1"/>
    <col min="4859" max="4859" width="5.42578125" style="3" customWidth="1"/>
    <col min="4860" max="4860" width="9.42578125" style="3" customWidth="1"/>
    <col min="4861" max="4861" width="7.42578125" style="3" customWidth="1"/>
    <col min="4862" max="4862" width="6.42578125" style="3" customWidth="1"/>
    <col min="4863" max="4863" width="10.85546875" style="3" customWidth="1"/>
    <col min="4864" max="4864" width="5.42578125" style="3" bestFit="1" customWidth="1"/>
    <col min="4865" max="4865" width="22.42578125" style="3" bestFit="1" customWidth="1"/>
    <col min="4866" max="4866" width="12" style="3" bestFit="1" customWidth="1"/>
    <col min="4867" max="4867" width="10.42578125" style="3" customWidth="1"/>
    <col min="4868" max="4868" width="17.42578125" style="3" bestFit="1" customWidth="1"/>
    <col min="4869" max="4869" width="11.42578125" style="3" bestFit="1" customWidth="1"/>
    <col min="4870" max="5111" width="8.85546875" style="3"/>
    <col min="5112" max="5112" width="6.42578125" style="3" customWidth="1"/>
    <col min="5113" max="5113" width="35.85546875" style="3" customWidth="1"/>
    <col min="5114" max="5114" width="16.42578125" style="3" customWidth="1"/>
    <col min="5115" max="5115" width="5.42578125" style="3" customWidth="1"/>
    <col min="5116" max="5116" width="9.42578125" style="3" customWidth="1"/>
    <col min="5117" max="5117" width="7.42578125" style="3" customWidth="1"/>
    <col min="5118" max="5118" width="6.42578125" style="3" customWidth="1"/>
    <col min="5119" max="5119" width="10.85546875" style="3" customWidth="1"/>
    <col min="5120" max="5120" width="5.42578125" style="3" bestFit="1" customWidth="1"/>
    <col min="5121" max="5121" width="22.42578125" style="3" bestFit="1" customWidth="1"/>
    <col min="5122" max="5122" width="12" style="3" bestFit="1" customWidth="1"/>
    <col min="5123" max="5123" width="10.42578125" style="3" customWidth="1"/>
    <col min="5124" max="5124" width="17.42578125" style="3" bestFit="1" customWidth="1"/>
    <col min="5125" max="5125" width="11.42578125" style="3" bestFit="1" customWidth="1"/>
    <col min="5126" max="5367" width="8.85546875" style="3"/>
    <col min="5368" max="5368" width="6.42578125" style="3" customWidth="1"/>
    <col min="5369" max="5369" width="35.85546875" style="3" customWidth="1"/>
    <col min="5370" max="5370" width="16.42578125" style="3" customWidth="1"/>
    <col min="5371" max="5371" width="5.42578125" style="3" customWidth="1"/>
    <col min="5372" max="5372" width="9.42578125" style="3" customWidth="1"/>
    <col min="5373" max="5373" width="7.42578125" style="3" customWidth="1"/>
    <col min="5374" max="5374" width="6.42578125" style="3" customWidth="1"/>
    <col min="5375" max="5375" width="10.85546875" style="3" customWidth="1"/>
    <col min="5376" max="5376" width="5.42578125" style="3" bestFit="1" customWidth="1"/>
    <col min="5377" max="5377" width="22.42578125" style="3" bestFit="1" customWidth="1"/>
    <col min="5378" max="5378" width="12" style="3" bestFit="1" customWidth="1"/>
    <col min="5379" max="5379" width="10.42578125" style="3" customWidth="1"/>
    <col min="5380" max="5380" width="17.42578125" style="3" bestFit="1" customWidth="1"/>
    <col min="5381" max="5381" width="11.42578125" style="3" bestFit="1" customWidth="1"/>
    <col min="5382" max="5623" width="8.85546875" style="3"/>
    <col min="5624" max="5624" width="6.42578125" style="3" customWidth="1"/>
    <col min="5625" max="5625" width="35.85546875" style="3" customWidth="1"/>
    <col min="5626" max="5626" width="16.42578125" style="3" customWidth="1"/>
    <col min="5627" max="5627" width="5.42578125" style="3" customWidth="1"/>
    <col min="5628" max="5628" width="9.42578125" style="3" customWidth="1"/>
    <col min="5629" max="5629" width="7.42578125" style="3" customWidth="1"/>
    <col min="5630" max="5630" width="6.42578125" style="3" customWidth="1"/>
    <col min="5631" max="5631" width="10.85546875" style="3" customWidth="1"/>
    <col min="5632" max="5632" width="5.42578125" style="3" bestFit="1" customWidth="1"/>
    <col min="5633" max="5633" width="22.42578125" style="3" bestFit="1" customWidth="1"/>
    <col min="5634" max="5634" width="12" style="3" bestFit="1" customWidth="1"/>
    <col min="5635" max="5635" width="10.42578125" style="3" customWidth="1"/>
    <col min="5636" max="5636" width="17.42578125" style="3" bestFit="1" customWidth="1"/>
    <col min="5637" max="5637" width="11.42578125" style="3" bestFit="1" customWidth="1"/>
    <col min="5638" max="5879" width="8.85546875" style="3"/>
    <col min="5880" max="5880" width="6.42578125" style="3" customWidth="1"/>
    <col min="5881" max="5881" width="35.85546875" style="3" customWidth="1"/>
    <col min="5882" max="5882" width="16.42578125" style="3" customWidth="1"/>
    <col min="5883" max="5883" width="5.42578125" style="3" customWidth="1"/>
    <col min="5884" max="5884" width="9.42578125" style="3" customWidth="1"/>
    <col min="5885" max="5885" width="7.42578125" style="3" customWidth="1"/>
    <col min="5886" max="5886" width="6.42578125" style="3" customWidth="1"/>
    <col min="5887" max="5887" width="10.85546875" style="3" customWidth="1"/>
    <col min="5888" max="5888" width="5.42578125" style="3" bestFit="1" customWidth="1"/>
    <col min="5889" max="5889" width="22.42578125" style="3" bestFit="1" customWidth="1"/>
    <col min="5890" max="5890" width="12" style="3" bestFit="1" customWidth="1"/>
    <col min="5891" max="5891" width="10.42578125" style="3" customWidth="1"/>
    <col min="5892" max="5892" width="17.42578125" style="3" bestFit="1" customWidth="1"/>
    <col min="5893" max="5893" width="11.42578125" style="3" bestFit="1" customWidth="1"/>
    <col min="5894" max="6135" width="8.85546875" style="3"/>
    <col min="6136" max="6136" width="6.42578125" style="3" customWidth="1"/>
    <col min="6137" max="6137" width="35.85546875" style="3" customWidth="1"/>
    <col min="6138" max="6138" width="16.42578125" style="3" customWidth="1"/>
    <col min="6139" max="6139" width="5.42578125" style="3" customWidth="1"/>
    <col min="6140" max="6140" width="9.42578125" style="3" customWidth="1"/>
    <col min="6141" max="6141" width="7.42578125" style="3" customWidth="1"/>
    <col min="6142" max="6142" width="6.42578125" style="3" customWidth="1"/>
    <col min="6143" max="6143" width="10.85546875" style="3" customWidth="1"/>
    <col min="6144" max="6144" width="5.42578125" style="3" bestFit="1" customWidth="1"/>
    <col min="6145" max="6145" width="22.42578125" style="3" bestFit="1" customWidth="1"/>
    <col min="6146" max="6146" width="12" style="3" bestFit="1" customWidth="1"/>
    <col min="6147" max="6147" width="10.42578125" style="3" customWidth="1"/>
    <col min="6148" max="6148" width="17.42578125" style="3" bestFit="1" customWidth="1"/>
    <col min="6149" max="6149" width="11.42578125" style="3" bestFit="1" customWidth="1"/>
    <col min="6150" max="6391" width="8.85546875" style="3"/>
    <col min="6392" max="6392" width="6.42578125" style="3" customWidth="1"/>
    <col min="6393" max="6393" width="35.85546875" style="3" customWidth="1"/>
    <col min="6394" max="6394" width="16.42578125" style="3" customWidth="1"/>
    <col min="6395" max="6395" width="5.42578125" style="3" customWidth="1"/>
    <col min="6396" max="6396" width="9.42578125" style="3" customWidth="1"/>
    <col min="6397" max="6397" width="7.42578125" style="3" customWidth="1"/>
    <col min="6398" max="6398" width="6.42578125" style="3" customWidth="1"/>
    <col min="6399" max="6399" width="10.85546875" style="3" customWidth="1"/>
    <col min="6400" max="6400" width="5.42578125" style="3" bestFit="1" customWidth="1"/>
    <col min="6401" max="6401" width="22.42578125" style="3" bestFit="1" customWidth="1"/>
    <col min="6402" max="6402" width="12" style="3" bestFit="1" customWidth="1"/>
    <col min="6403" max="6403" width="10.42578125" style="3" customWidth="1"/>
    <col min="6404" max="6404" width="17.42578125" style="3" bestFit="1" customWidth="1"/>
    <col min="6405" max="6405" width="11.42578125" style="3" bestFit="1" customWidth="1"/>
    <col min="6406" max="6647" width="8.85546875" style="3"/>
    <col min="6648" max="6648" width="6.42578125" style="3" customWidth="1"/>
    <col min="6649" max="6649" width="35.85546875" style="3" customWidth="1"/>
    <col min="6650" max="6650" width="16.42578125" style="3" customWidth="1"/>
    <col min="6651" max="6651" width="5.42578125" style="3" customWidth="1"/>
    <col min="6652" max="6652" width="9.42578125" style="3" customWidth="1"/>
    <col min="6653" max="6653" width="7.42578125" style="3" customWidth="1"/>
    <col min="6654" max="6654" width="6.42578125" style="3" customWidth="1"/>
    <col min="6655" max="6655" width="10.85546875" style="3" customWidth="1"/>
    <col min="6656" max="6656" width="5.42578125" style="3" bestFit="1" customWidth="1"/>
    <col min="6657" max="6657" width="22.42578125" style="3" bestFit="1" customWidth="1"/>
    <col min="6658" max="6658" width="12" style="3" bestFit="1" customWidth="1"/>
    <col min="6659" max="6659" width="10.42578125" style="3" customWidth="1"/>
    <col min="6660" max="6660" width="17.42578125" style="3" bestFit="1" customWidth="1"/>
    <col min="6661" max="6661" width="11.42578125" style="3" bestFit="1" customWidth="1"/>
    <col min="6662" max="6903" width="8.85546875" style="3"/>
    <col min="6904" max="6904" width="6.42578125" style="3" customWidth="1"/>
    <col min="6905" max="6905" width="35.85546875" style="3" customWidth="1"/>
    <col min="6906" max="6906" width="16.42578125" style="3" customWidth="1"/>
    <col min="6907" max="6907" width="5.42578125" style="3" customWidth="1"/>
    <col min="6908" max="6908" width="9.42578125" style="3" customWidth="1"/>
    <col min="6909" max="6909" width="7.42578125" style="3" customWidth="1"/>
    <col min="6910" max="6910" width="6.42578125" style="3" customWidth="1"/>
    <col min="6911" max="6911" width="10.85546875" style="3" customWidth="1"/>
    <col min="6912" max="6912" width="5.42578125" style="3" bestFit="1" customWidth="1"/>
    <col min="6913" max="6913" width="22.42578125" style="3" bestFit="1" customWidth="1"/>
    <col min="6914" max="6914" width="12" style="3" bestFit="1" customWidth="1"/>
    <col min="6915" max="6915" width="10.42578125" style="3" customWidth="1"/>
    <col min="6916" max="6916" width="17.42578125" style="3" bestFit="1" customWidth="1"/>
    <col min="6917" max="6917" width="11.42578125" style="3" bestFit="1" customWidth="1"/>
    <col min="6918" max="7159" width="8.85546875" style="3"/>
    <col min="7160" max="7160" width="6.42578125" style="3" customWidth="1"/>
    <col min="7161" max="7161" width="35.85546875" style="3" customWidth="1"/>
    <col min="7162" max="7162" width="16.42578125" style="3" customWidth="1"/>
    <col min="7163" max="7163" width="5.42578125" style="3" customWidth="1"/>
    <col min="7164" max="7164" width="9.42578125" style="3" customWidth="1"/>
    <col min="7165" max="7165" width="7.42578125" style="3" customWidth="1"/>
    <col min="7166" max="7166" width="6.42578125" style="3" customWidth="1"/>
    <col min="7167" max="7167" width="10.85546875" style="3" customWidth="1"/>
    <col min="7168" max="7168" width="5.42578125" style="3" bestFit="1" customWidth="1"/>
    <col min="7169" max="7169" width="22.42578125" style="3" bestFit="1" customWidth="1"/>
    <col min="7170" max="7170" width="12" style="3" bestFit="1" customWidth="1"/>
    <col min="7171" max="7171" width="10.42578125" style="3" customWidth="1"/>
    <col min="7172" max="7172" width="17.42578125" style="3" bestFit="1" customWidth="1"/>
    <col min="7173" max="7173" width="11.42578125" style="3" bestFit="1" customWidth="1"/>
    <col min="7174" max="7415" width="8.85546875" style="3"/>
    <col min="7416" max="7416" width="6.42578125" style="3" customWidth="1"/>
    <col min="7417" max="7417" width="35.85546875" style="3" customWidth="1"/>
    <col min="7418" max="7418" width="16.42578125" style="3" customWidth="1"/>
    <col min="7419" max="7419" width="5.42578125" style="3" customWidth="1"/>
    <col min="7420" max="7420" width="9.42578125" style="3" customWidth="1"/>
    <col min="7421" max="7421" width="7.42578125" style="3" customWidth="1"/>
    <col min="7422" max="7422" width="6.42578125" style="3" customWidth="1"/>
    <col min="7423" max="7423" width="10.85546875" style="3" customWidth="1"/>
    <col min="7424" max="7424" width="5.42578125" style="3" bestFit="1" customWidth="1"/>
    <col min="7425" max="7425" width="22.42578125" style="3" bestFit="1" customWidth="1"/>
    <col min="7426" max="7426" width="12" style="3" bestFit="1" customWidth="1"/>
    <col min="7427" max="7427" width="10.42578125" style="3" customWidth="1"/>
    <col min="7428" max="7428" width="17.42578125" style="3" bestFit="1" customWidth="1"/>
    <col min="7429" max="7429" width="11.42578125" style="3" bestFit="1" customWidth="1"/>
    <col min="7430" max="7671" width="8.85546875" style="3"/>
    <col min="7672" max="7672" width="6.42578125" style="3" customWidth="1"/>
    <col min="7673" max="7673" width="35.85546875" style="3" customWidth="1"/>
    <col min="7674" max="7674" width="16.42578125" style="3" customWidth="1"/>
    <col min="7675" max="7675" width="5.42578125" style="3" customWidth="1"/>
    <col min="7676" max="7676" width="9.42578125" style="3" customWidth="1"/>
    <col min="7677" max="7677" width="7.42578125" style="3" customWidth="1"/>
    <col min="7678" max="7678" width="6.42578125" style="3" customWidth="1"/>
    <col min="7679" max="7679" width="10.85546875" style="3" customWidth="1"/>
    <col min="7680" max="7680" width="5.42578125" style="3" bestFit="1" customWidth="1"/>
    <col min="7681" max="7681" width="22.42578125" style="3" bestFit="1" customWidth="1"/>
    <col min="7682" max="7682" width="12" style="3" bestFit="1" customWidth="1"/>
    <col min="7683" max="7683" width="10.42578125" style="3" customWidth="1"/>
    <col min="7684" max="7684" width="17.42578125" style="3" bestFit="1" customWidth="1"/>
    <col min="7685" max="7685" width="11.42578125" style="3" bestFit="1" customWidth="1"/>
    <col min="7686" max="7927" width="8.85546875" style="3"/>
    <col min="7928" max="7928" width="6.42578125" style="3" customWidth="1"/>
    <col min="7929" max="7929" width="35.85546875" style="3" customWidth="1"/>
    <col min="7930" max="7930" width="16.42578125" style="3" customWidth="1"/>
    <col min="7931" max="7931" width="5.42578125" style="3" customWidth="1"/>
    <col min="7932" max="7932" width="9.42578125" style="3" customWidth="1"/>
    <col min="7933" max="7933" width="7.42578125" style="3" customWidth="1"/>
    <col min="7934" max="7934" width="6.42578125" style="3" customWidth="1"/>
    <col min="7935" max="7935" width="10.85546875" style="3" customWidth="1"/>
    <col min="7936" max="7936" width="5.42578125" style="3" bestFit="1" customWidth="1"/>
    <col min="7937" max="7937" width="22.42578125" style="3" bestFit="1" customWidth="1"/>
    <col min="7938" max="7938" width="12" style="3" bestFit="1" customWidth="1"/>
    <col min="7939" max="7939" width="10.42578125" style="3" customWidth="1"/>
    <col min="7940" max="7940" width="17.42578125" style="3" bestFit="1" customWidth="1"/>
    <col min="7941" max="7941" width="11.42578125" style="3" bestFit="1" customWidth="1"/>
    <col min="7942" max="8183" width="8.85546875" style="3"/>
    <col min="8184" max="8184" width="6.42578125" style="3" customWidth="1"/>
    <col min="8185" max="8185" width="35.85546875" style="3" customWidth="1"/>
    <col min="8186" max="8186" width="16.42578125" style="3" customWidth="1"/>
    <col min="8187" max="8187" width="5.42578125" style="3" customWidth="1"/>
    <col min="8188" max="8188" width="9.42578125" style="3" customWidth="1"/>
    <col min="8189" max="8189" width="7.42578125" style="3" customWidth="1"/>
    <col min="8190" max="8190" width="6.42578125" style="3" customWidth="1"/>
    <col min="8191" max="8191" width="10.85546875" style="3" customWidth="1"/>
    <col min="8192" max="8192" width="5.42578125" style="3" bestFit="1" customWidth="1"/>
    <col min="8193" max="8193" width="22.42578125" style="3" bestFit="1" customWidth="1"/>
    <col min="8194" max="8194" width="12" style="3" bestFit="1" customWidth="1"/>
    <col min="8195" max="8195" width="10.42578125" style="3" customWidth="1"/>
    <col min="8196" max="8196" width="17.42578125" style="3" bestFit="1" customWidth="1"/>
    <col min="8197" max="8197" width="11.42578125" style="3" bestFit="1" customWidth="1"/>
    <col min="8198" max="8439" width="8.85546875" style="3"/>
    <col min="8440" max="8440" width="6.42578125" style="3" customWidth="1"/>
    <col min="8441" max="8441" width="35.85546875" style="3" customWidth="1"/>
    <col min="8442" max="8442" width="16.42578125" style="3" customWidth="1"/>
    <col min="8443" max="8443" width="5.42578125" style="3" customWidth="1"/>
    <col min="8444" max="8444" width="9.42578125" style="3" customWidth="1"/>
    <col min="8445" max="8445" width="7.42578125" style="3" customWidth="1"/>
    <col min="8446" max="8446" width="6.42578125" style="3" customWidth="1"/>
    <col min="8447" max="8447" width="10.85546875" style="3" customWidth="1"/>
    <col min="8448" max="8448" width="5.42578125" style="3" bestFit="1" customWidth="1"/>
    <col min="8449" max="8449" width="22.42578125" style="3" bestFit="1" customWidth="1"/>
    <col min="8450" max="8450" width="12" style="3" bestFit="1" customWidth="1"/>
    <col min="8451" max="8451" width="10.42578125" style="3" customWidth="1"/>
    <col min="8452" max="8452" width="17.42578125" style="3" bestFit="1" customWidth="1"/>
    <col min="8453" max="8453" width="11.42578125" style="3" bestFit="1" customWidth="1"/>
    <col min="8454" max="8695" width="8.85546875" style="3"/>
    <col min="8696" max="8696" width="6.42578125" style="3" customWidth="1"/>
    <col min="8697" max="8697" width="35.85546875" style="3" customWidth="1"/>
    <col min="8698" max="8698" width="16.42578125" style="3" customWidth="1"/>
    <col min="8699" max="8699" width="5.42578125" style="3" customWidth="1"/>
    <col min="8700" max="8700" width="9.42578125" style="3" customWidth="1"/>
    <col min="8701" max="8701" width="7.42578125" style="3" customWidth="1"/>
    <col min="8702" max="8702" width="6.42578125" style="3" customWidth="1"/>
    <col min="8703" max="8703" width="10.85546875" style="3" customWidth="1"/>
    <col min="8704" max="8704" width="5.42578125" style="3" bestFit="1" customWidth="1"/>
    <col min="8705" max="8705" width="22.42578125" style="3" bestFit="1" customWidth="1"/>
    <col min="8706" max="8706" width="12" style="3" bestFit="1" customWidth="1"/>
    <col min="8707" max="8707" width="10.42578125" style="3" customWidth="1"/>
    <col min="8708" max="8708" width="17.42578125" style="3" bestFit="1" customWidth="1"/>
    <col min="8709" max="8709" width="11.42578125" style="3" bestFit="1" customWidth="1"/>
    <col min="8710" max="8951" width="8.85546875" style="3"/>
    <col min="8952" max="8952" width="6.42578125" style="3" customWidth="1"/>
    <col min="8953" max="8953" width="35.85546875" style="3" customWidth="1"/>
    <col min="8954" max="8954" width="16.42578125" style="3" customWidth="1"/>
    <col min="8955" max="8955" width="5.42578125" style="3" customWidth="1"/>
    <col min="8956" max="8956" width="9.42578125" style="3" customWidth="1"/>
    <col min="8957" max="8957" width="7.42578125" style="3" customWidth="1"/>
    <col min="8958" max="8958" width="6.42578125" style="3" customWidth="1"/>
    <col min="8959" max="8959" width="10.85546875" style="3" customWidth="1"/>
    <col min="8960" max="8960" width="5.42578125" style="3" bestFit="1" customWidth="1"/>
    <col min="8961" max="8961" width="22.42578125" style="3" bestFit="1" customWidth="1"/>
    <col min="8962" max="8962" width="12" style="3" bestFit="1" customWidth="1"/>
    <col min="8963" max="8963" width="10.42578125" style="3" customWidth="1"/>
    <col min="8964" max="8964" width="17.42578125" style="3" bestFit="1" customWidth="1"/>
    <col min="8965" max="8965" width="11.42578125" style="3" bestFit="1" customWidth="1"/>
    <col min="8966" max="9207" width="8.85546875" style="3"/>
    <col min="9208" max="9208" width="6.42578125" style="3" customWidth="1"/>
    <col min="9209" max="9209" width="35.85546875" style="3" customWidth="1"/>
    <col min="9210" max="9210" width="16.42578125" style="3" customWidth="1"/>
    <col min="9211" max="9211" width="5.42578125" style="3" customWidth="1"/>
    <col min="9212" max="9212" width="9.42578125" style="3" customWidth="1"/>
    <col min="9213" max="9213" width="7.42578125" style="3" customWidth="1"/>
    <col min="9214" max="9214" width="6.42578125" style="3" customWidth="1"/>
    <col min="9215" max="9215" width="10.85546875" style="3" customWidth="1"/>
    <col min="9216" max="9216" width="5.42578125" style="3" bestFit="1" customWidth="1"/>
    <col min="9217" max="9217" width="22.42578125" style="3" bestFit="1" customWidth="1"/>
    <col min="9218" max="9218" width="12" style="3" bestFit="1" customWidth="1"/>
    <col min="9219" max="9219" width="10.42578125" style="3" customWidth="1"/>
    <col min="9220" max="9220" width="17.42578125" style="3" bestFit="1" customWidth="1"/>
    <col min="9221" max="9221" width="11.42578125" style="3" bestFit="1" customWidth="1"/>
    <col min="9222" max="9463" width="8.85546875" style="3"/>
    <col min="9464" max="9464" width="6.42578125" style="3" customWidth="1"/>
    <col min="9465" max="9465" width="35.85546875" style="3" customWidth="1"/>
    <col min="9466" max="9466" width="16.42578125" style="3" customWidth="1"/>
    <col min="9467" max="9467" width="5.42578125" style="3" customWidth="1"/>
    <col min="9468" max="9468" width="9.42578125" style="3" customWidth="1"/>
    <col min="9469" max="9469" width="7.42578125" style="3" customWidth="1"/>
    <col min="9470" max="9470" width="6.42578125" style="3" customWidth="1"/>
    <col min="9471" max="9471" width="10.85546875" style="3" customWidth="1"/>
    <col min="9472" max="9472" width="5.42578125" style="3" bestFit="1" customWidth="1"/>
    <col min="9473" max="9473" width="22.42578125" style="3" bestFit="1" customWidth="1"/>
    <col min="9474" max="9474" width="12" style="3" bestFit="1" customWidth="1"/>
    <col min="9475" max="9475" width="10.42578125" style="3" customWidth="1"/>
    <col min="9476" max="9476" width="17.42578125" style="3" bestFit="1" customWidth="1"/>
    <col min="9477" max="9477" width="11.42578125" style="3" bestFit="1" customWidth="1"/>
    <col min="9478" max="9719" width="8.85546875" style="3"/>
    <col min="9720" max="9720" width="6.42578125" style="3" customWidth="1"/>
    <col min="9721" max="9721" width="35.85546875" style="3" customWidth="1"/>
    <col min="9722" max="9722" width="16.42578125" style="3" customWidth="1"/>
    <col min="9723" max="9723" width="5.42578125" style="3" customWidth="1"/>
    <col min="9724" max="9724" width="9.42578125" style="3" customWidth="1"/>
    <col min="9725" max="9725" width="7.42578125" style="3" customWidth="1"/>
    <col min="9726" max="9726" width="6.42578125" style="3" customWidth="1"/>
    <col min="9727" max="9727" width="10.85546875" style="3" customWidth="1"/>
    <col min="9728" max="9728" width="5.42578125" style="3" bestFit="1" customWidth="1"/>
    <col min="9729" max="9729" width="22.42578125" style="3" bestFit="1" customWidth="1"/>
    <col min="9730" max="9730" width="12" style="3" bestFit="1" customWidth="1"/>
    <col min="9731" max="9731" width="10.42578125" style="3" customWidth="1"/>
    <col min="9732" max="9732" width="17.42578125" style="3" bestFit="1" customWidth="1"/>
    <col min="9733" max="9733" width="11.42578125" style="3" bestFit="1" customWidth="1"/>
    <col min="9734" max="9975" width="8.85546875" style="3"/>
    <col min="9976" max="9976" width="6.42578125" style="3" customWidth="1"/>
    <col min="9977" max="9977" width="35.85546875" style="3" customWidth="1"/>
    <col min="9978" max="9978" width="16.42578125" style="3" customWidth="1"/>
    <col min="9979" max="9979" width="5.42578125" style="3" customWidth="1"/>
    <col min="9980" max="9980" width="9.42578125" style="3" customWidth="1"/>
    <col min="9981" max="9981" width="7.42578125" style="3" customWidth="1"/>
    <col min="9982" max="9982" width="6.42578125" style="3" customWidth="1"/>
    <col min="9983" max="9983" width="10.85546875" style="3" customWidth="1"/>
    <col min="9984" max="9984" width="5.42578125" style="3" bestFit="1" customWidth="1"/>
    <col min="9985" max="9985" width="22.42578125" style="3" bestFit="1" customWidth="1"/>
    <col min="9986" max="9986" width="12" style="3" bestFit="1" customWidth="1"/>
    <col min="9987" max="9987" width="10.42578125" style="3" customWidth="1"/>
    <col min="9988" max="9988" width="17.42578125" style="3" bestFit="1" customWidth="1"/>
    <col min="9989" max="9989" width="11.42578125" style="3" bestFit="1" customWidth="1"/>
    <col min="9990" max="10231" width="8.85546875" style="3"/>
    <col min="10232" max="10232" width="6.42578125" style="3" customWidth="1"/>
    <col min="10233" max="10233" width="35.85546875" style="3" customWidth="1"/>
    <col min="10234" max="10234" width="16.42578125" style="3" customWidth="1"/>
    <col min="10235" max="10235" width="5.42578125" style="3" customWidth="1"/>
    <col min="10236" max="10236" width="9.42578125" style="3" customWidth="1"/>
    <col min="10237" max="10237" width="7.42578125" style="3" customWidth="1"/>
    <col min="10238" max="10238" width="6.42578125" style="3" customWidth="1"/>
    <col min="10239" max="10239" width="10.85546875" style="3" customWidth="1"/>
    <col min="10240" max="10240" width="5.42578125" style="3" bestFit="1" customWidth="1"/>
    <col min="10241" max="10241" width="22.42578125" style="3" bestFit="1" customWidth="1"/>
    <col min="10242" max="10242" width="12" style="3" bestFit="1" customWidth="1"/>
    <col min="10243" max="10243" width="10.42578125" style="3" customWidth="1"/>
    <col min="10244" max="10244" width="17.42578125" style="3" bestFit="1" customWidth="1"/>
    <col min="10245" max="10245" width="11.42578125" style="3" bestFit="1" customWidth="1"/>
    <col min="10246" max="10487" width="8.85546875" style="3"/>
    <col min="10488" max="10488" width="6.42578125" style="3" customWidth="1"/>
    <col min="10489" max="10489" width="35.85546875" style="3" customWidth="1"/>
    <col min="10490" max="10490" width="16.42578125" style="3" customWidth="1"/>
    <col min="10491" max="10491" width="5.42578125" style="3" customWidth="1"/>
    <col min="10492" max="10492" width="9.42578125" style="3" customWidth="1"/>
    <col min="10493" max="10493" width="7.42578125" style="3" customWidth="1"/>
    <col min="10494" max="10494" width="6.42578125" style="3" customWidth="1"/>
    <col min="10495" max="10495" width="10.85546875" style="3" customWidth="1"/>
    <col min="10496" max="10496" width="5.42578125" style="3" bestFit="1" customWidth="1"/>
    <col min="10497" max="10497" width="22.42578125" style="3" bestFit="1" customWidth="1"/>
    <col min="10498" max="10498" width="12" style="3" bestFit="1" customWidth="1"/>
    <col min="10499" max="10499" width="10.42578125" style="3" customWidth="1"/>
    <col min="10500" max="10500" width="17.42578125" style="3" bestFit="1" customWidth="1"/>
    <col min="10501" max="10501" width="11.42578125" style="3" bestFit="1" customWidth="1"/>
    <col min="10502" max="10743" width="8.85546875" style="3"/>
    <col min="10744" max="10744" width="6.42578125" style="3" customWidth="1"/>
    <col min="10745" max="10745" width="35.85546875" style="3" customWidth="1"/>
    <col min="10746" max="10746" width="16.42578125" style="3" customWidth="1"/>
    <col min="10747" max="10747" width="5.42578125" style="3" customWidth="1"/>
    <col min="10748" max="10748" width="9.42578125" style="3" customWidth="1"/>
    <col min="10749" max="10749" width="7.42578125" style="3" customWidth="1"/>
    <col min="10750" max="10750" width="6.42578125" style="3" customWidth="1"/>
    <col min="10751" max="10751" width="10.85546875" style="3" customWidth="1"/>
    <col min="10752" max="10752" width="5.42578125" style="3" bestFit="1" customWidth="1"/>
    <col min="10753" max="10753" width="22.42578125" style="3" bestFit="1" customWidth="1"/>
    <col min="10754" max="10754" width="12" style="3" bestFit="1" customWidth="1"/>
    <col min="10755" max="10755" width="10.42578125" style="3" customWidth="1"/>
    <col min="10756" max="10756" width="17.42578125" style="3" bestFit="1" customWidth="1"/>
    <col min="10757" max="10757" width="11.42578125" style="3" bestFit="1" customWidth="1"/>
    <col min="10758" max="10999" width="8.85546875" style="3"/>
    <col min="11000" max="11000" width="6.42578125" style="3" customWidth="1"/>
    <col min="11001" max="11001" width="35.85546875" style="3" customWidth="1"/>
    <col min="11002" max="11002" width="16.42578125" style="3" customWidth="1"/>
    <col min="11003" max="11003" width="5.42578125" style="3" customWidth="1"/>
    <col min="11004" max="11004" width="9.42578125" style="3" customWidth="1"/>
    <col min="11005" max="11005" width="7.42578125" style="3" customWidth="1"/>
    <col min="11006" max="11006" width="6.42578125" style="3" customWidth="1"/>
    <col min="11007" max="11007" width="10.85546875" style="3" customWidth="1"/>
    <col min="11008" max="11008" width="5.42578125" style="3" bestFit="1" customWidth="1"/>
    <col min="11009" max="11009" width="22.42578125" style="3" bestFit="1" customWidth="1"/>
    <col min="11010" max="11010" width="12" style="3" bestFit="1" customWidth="1"/>
    <col min="11011" max="11011" width="10.42578125" style="3" customWidth="1"/>
    <col min="11012" max="11012" width="17.42578125" style="3" bestFit="1" customWidth="1"/>
    <col min="11013" max="11013" width="11.42578125" style="3" bestFit="1" customWidth="1"/>
    <col min="11014" max="11255" width="8.85546875" style="3"/>
    <col min="11256" max="11256" width="6.42578125" style="3" customWidth="1"/>
    <col min="11257" max="11257" width="35.85546875" style="3" customWidth="1"/>
    <col min="11258" max="11258" width="16.42578125" style="3" customWidth="1"/>
    <col min="11259" max="11259" width="5.42578125" style="3" customWidth="1"/>
    <col min="11260" max="11260" width="9.42578125" style="3" customWidth="1"/>
    <col min="11261" max="11261" width="7.42578125" style="3" customWidth="1"/>
    <col min="11262" max="11262" width="6.42578125" style="3" customWidth="1"/>
    <col min="11263" max="11263" width="10.85546875" style="3" customWidth="1"/>
    <col min="11264" max="11264" width="5.42578125" style="3" bestFit="1" customWidth="1"/>
    <col min="11265" max="11265" width="22.42578125" style="3" bestFit="1" customWidth="1"/>
    <col min="11266" max="11266" width="12" style="3" bestFit="1" customWidth="1"/>
    <col min="11267" max="11267" width="10.42578125" style="3" customWidth="1"/>
    <col min="11268" max="11268" width="17.42578125" style="3" bestFit="1" customWidth="1"/>
    <col min="11269" max="11269" width="11.42578125" style="3" bestFit="1" customWidth="1"/>
    <col min="11270" max="11511" width="8.85546875" style="3"/>
    <col min="11512" max="11512" width="6.42578125" style="3" customWidth="1"/>
    <col min="11513" max="11513" width="35.85546875" style="3" customWidth="1"/>
    <col min="11514" max="11514" width="16.42578125" style="3" customWidth="1"/>
    <col min="11515" max="11515" width="5.42578125" style="3" customWidth="1"/>
    <col min="11516" max="11516" width="9.42578125" style="3" customWidth="1"/>
    <col min="11517" max="11517" width="7.42578125" style="3" customWidth="1"/>
    <col min="11518" max="11518" width="6.42578125" style="3" customWidth="1"/>
    <col min="11519" max="11519" width="10.85546875" style="3" customWidth="1"/>
    <col min="11520" max="11520" width="5.42578125" style="3" bestFit="1" customWidth="1"/>
    <col min="11521" max="11521" width="22.42578125" style="3" bestFit="1" customWidth="1"/>
    <col min="11522" max="11522" width="12" style="3" bestFit="1" customWidth="1"/>
    <col min="11523" max="11523" width="10.42578125" style="3" customWidth="1"/>
    <col min="11524" max="11524" width="17.42578125" style="3" bestFit="1" customWidth="1"/>
    <col min="11525" max="11525" width="11.42578125" style="3" bestFit="1" customWidth="1"/>
    <col min="11526" max="11767" width="8.85546875" style="3"/>
    <col min="11768" max="11768" width="6.42578125" style="3" customWidth="1"/>
    <col min="11769" max="11769" width="35.85546875" style="3" customWidth="1"/>
    <col min="11770" max="11770" width="16.42578125" style="3" customWidth="1"/>
    <col min="11771" max="11771" width="5.42578125" style="3" customWidth="1"/>
    <col min="11772" max="11772" width="9.42578125" style="3" customWidth="1"/>
    <col min="11773" max="11773" width="7.42578125" style="3" customWidth="1"/>
    <col min="11774" max="11774" width="6.42578125" style="3" customWidth="1"/>
    <col min="11775" max="11775" width="10.85546875" style="3" customWidth="1"/>
    <col min="11776" max="11776" width="5.42578125" style="3" bestFit="1" customWidth="1"/>
    <col min="11777" max="11777" width="22.42578125" style="3" bestFit="1" customWidth="1"/>
    <col min="11778" max="11778" width="12" style="3" bestFit="1" customWidth="1"/>
    <col min="11779" max="11779" width="10.42578125" style="3" customWidth="1"/>
    <col min="11780" max="11780" width="17.42578125" style="3" bestFit="1" customWidth="1"/>
    <col min="11781" max="11781" width="11.42578125" style="3" bestFit="1" customWidth="1"/>
    <col min="11782" max="12023" width="8.85546875" style="3"/>
    <col min="12024" max="12024" width="6.42578125" style="3" customWidth="1"/>
    <col min="12025" max="12025" width="35.85546875" style="3" customWidth="1"/>
    <col min="12026" max="12026" width="16.42578125" style="3" customWidth="1"/>
    <col min="12027" max="12027" width="5.42578125" style="3" customWidth="1"/>
    <col min="12028" max="12028" width="9.42578125" style="3" customWidth="1"/>
    <col min="12029" max="12029" width="7.42578125" style="3" customWidth="1"/>
    <col min="12030" max="12030" width="6.42578125" style="3" customWidth="1"/>
    <col min="12031" max="12031" width="10.85546875" style="3" customWidth="1"/>
    <col min="12032" max="12032" width="5.42578125" style="3" bestFit="1" customWidth="1"/>
    <col min="12033" max="12033" width="22.42578125" style="3" bestFit="1" customWidth="1"/>
    <col min="12034" max="12034" width="12" style="3" bestFit="1" customWidth="1"/>
    <col min="12035" max="12035" width="10.42578125" style="3" customWidth="1"/>
    <col min="12036" max="12036" width="17.42578125" style="3" bestFit="1" customWidth="1"/>
    <col min="12037" max="12037" width="11.42578125" style="3" bestFit="1" customWidth="1"/>
    <col min="12038" max="12279" width="8.85546875" style="3"/>
    <col min="12280" max="12280" width="6.42578125" style="3" customWidth="1"/>
    <col min="12281" max="12281" width="35.85546875" style="3" customWidth="1"/>
    <col min="12282" max="12282" width="16.42578125" style="3" customWidth="1"/>
    <col min="12283" max="12283" width="5.42578125" style="3" customWidth="1"/>
    <col min="12284" max="12284" width="9.42578125" style="3" customWidth="1"/>
    <col min="12285" max="12285" width="7.42578125" style="3" customWidth="1"/>
    <col min="12286" max="12286" width="6.42578125" style="3" customWidth="1"/>
    <col min="12287" max="12287" width="10.85546875" style="3" customWidth="1"/>
    <col min="12288" max="12288" width="5.42578125" style="3" bestFit="1" customWidth="1"/>
    <col min="12289" max="12289" width="22.42578125" style="3" bestFit="1" customWidth="1"/>
    <col min="12290" max="12290" width="12" style="3" bestFit="1" customWidth="1"/>
    <col min="12291" max="12291" width="10.42578125" style="3" customWidth="1"/>
    <col min="12292" max="12292" width="17.42578125" style="3" bestFit="1" customWidth="1"/>
    <col min="12293" max="12293" width="11.42578125" style="3" bestFit="1" customWidth="1"/>
    <col min="12294" max="12535" width="8.85546875" style="3"/>
    <col min="12536" max="12536" width="6.42578125" style="3" customWidth="1"/>
    <col min="12537" max="12537" width="35.85546875" style="3" customWidth="1"/>
    <col min="12538" max="12538" width="16.42578125" style="3" customWidth="1"/>
    <col min="12539" max="12539" width="5.42578125" style="3" customWidth="1"/>
    <col min="12540" max="12540" width="9.42578125" style="3" customWidth="1"/>
    <col min="12541" max="12541" width="7.42578125" style="3" customWidth="1"/>
    <col min="12542" max="12542" width="6.42578125" style="3" customWidth="1"/>
    <col min="12543" max="12543" width="10.85546875" style="3" customWidth="1"/>
    <col min="12544" max="12544" width="5.42578125" style="3" bestFit="1" customWidth="1"/>
    <col min="12545" max="12545" width="22.42578125" style="3" bestFit="1" customWidth="1"/>
    <col min="12546" max="12546" width="12" style="3" bestFit="1" customWidth="1"/>
    <col min="12547" max="12547" width="10.42578125" style="3" customWidth="1"/>
    <col min="12548" max="12548" width="17.42578125" style="3" bestFit="1" customWidth="1"/>
    <col min="12549" max="12549" width="11.42578125" style="3" bestFit="1" customWidth="1"/>
    <col min="12550" max="12791" width="8.85546875" style="3"/>
    <col min="12792" max="12792" width="6.42578125" style="3" customWidth="1"/>
    <col min="12793" max="12793" width="35.85546875" style="3" customWidth="1"/>
    <col min="12794" max="12794" width="16.42578125" style="3" customWidth="1"/>
    <col min="12795" max="12795" width="5.42578125" style="3" customWidth="1"/>
    <col min="12796" max="12796" width="9.42578125" style="3" customWidth="1"/>
    <col min="12797" max="12797" width="7.42578125" style="3" customWidth="1"/>
    <col min="12798" max="12798" width="6.42578125" style="3" customWidth="1"/>
    <col min="12799" max="12799" width="10.85546875" style="3" customWidth="1"/>
    <col min="12800" max="12800" width="5.42578125" style="3" bestFit="1" customWidth="1"/>
    <col min="12801" max="12801" width="22.42578125" style="3" bestFit="1" customWidth="1"/>
    <col min="12802" max="12802" width="12" style="3" bestFit="1" customWidth="1"/>
    <col min="12803" max="12803" width="10.42578125" style="3" customWidth="1"/>
    <col min="12804" max="12804" width="17.42578125" style="3" bestFit="1" customWidth="1"/>
    <col min="12805" max="12805" width="11.42578125" style="3" bestFit="1" customWidth="1"/>
    <col min="12806" max="13047" width="8.85546875" style="3"/>
    <col min="13048" max="13048" width="6.42578125" style="3" customWidth="1"/>
    <col min="13049" max="13049" width="35.85546875" style="3" customWidth="1"/>
    <col min="13050" max="13050" width="16.42578125" style="3" customWidth="1"/>
    <col min="13051" max="13051" width="5.42578125" style="3" customWidth="1"/>
    <col min="13052" max="13052" width="9.42578125" style="3" customWidth="1"/>
    <col min="13053" max="13053" width="7.42578125" style="3" customWidth="1"/>
    <col min="13054" max="13054" width="6.42578125" style="3" customWidth="1"/>
    <col min="13055" max="13055" width="10.85546875" style="3" customWidth="1"/>
    <col min="13056" max="13056" width="5.42578125" style="3" bestFit="1" customWidth="1"/>
    <col min="13057" max="13057" width="22.42578125" style="3" bestFit="1" customWidth="1"/>
    <col min="13058" max="13058" width="12" style="3" bestFit="1" customWidth="1"/>
    <col min="13059" max="13059" width="10.42578125" style="3" customWidth="1"/>
    <col min="13060" max="13060" width="17.42578125" style="3" bestFit="1" customWidth="1"/>
    <col min="13061" max="13061" width="11.42578125" style="3" bestFit="1" customWidth="1"/>
    <col min="13062" max="13303" width="8.85546875" style="3"/>
    <col min="13304" max="13304" width="6.42578125" style="3" customWidth="1"/>
    <col min="13305" max="13305" width="35.85546875" style="3" customWidth="1"/>
    <col min="13306" max="13306" width="16.42578125" style="3" customWidth="1"/>
    <col min="13307" max="13307" width="5.42578125" style="3" customWidth="1"/>
    <col min="13308" max="13308" width="9.42578125" style="3" customWidth="1"/>
    <col min="13309" max="13309" width="7.42578125" style="3" customWidth="1"/>
    <col min="13310" max="13310" width="6.42578125" style="3" customWidth="1"/>
    <col min="13311" max="13311" width="10.85546875" style="3" customWidth="1"/>
    <col min="13312" max="13312" width="5.42578125" style="3" bestFit="1" customWidth="1"/>
    <col min="13313" max="13313" width="22.42578125" style="3" bestFit="1" customWidth="1"/>
    <col min="13314" max="13314" width="12" style="3" bestFit="1" customWidth="1"/>
    <col min="13315" max="13315" width="10.42578125" style="3" customWidth="1"/>
    <col min="13316" max="13316" width="17.42578125" style="3" bestFit="1" customWidth="1"/>
    <col min="13317" max="13317" width="11.42578125" style="3" bestFit="1" customWidth="1"/>
    <col min="13318" max="13559" width="8.85546875" style="3"/>
    <col min="13560" max="13560" width="6.42578125" style="3" customWidth="1"/>
    <col min="13561" max="13561" width="35.85546875" style="3" customWidth="1"/>
    <col min="13562" max="13562" width="16.42578125" style="3" customWidth="1"/>
    <col min="13563" max="13563" width="5.42578125" style="3" customWidth="1"/>
    <col min="13564" max="13564" width="9.42578125" style="3" customWidth="1"/>
    <col min="13565" max="13565" width="7.42578125" style="3" customWidth="1"/>
    <col min="13566" max="13566" width="6.42578125" style="3" customWidth="1"/>
    <col min="13567" max="13567" width="10.85546875" style="3" customWidth="1"/>
    <col min="13568" max="13568" width="5.42578125" style="3" bestFit="1" customWidth="1"/>
    <col min="13569" max="13569" width="22.42578125" style="3" bestFit="1" customWidth="1"/>
    <col min="13570" max="13570" width="12" style="3" bestFit="1" customWidth="1"/>
    <col min="13571" max="13571" width="10.42578125" style="3" customWidth="1"/>
    <col min="13572" max="13572" width="17.42578125" style="3" bestFit="1" customWidth="1"/>
    <col min="13573" max="13573" width="11.42578125" style="3" bestFit="1" customWidth="1"/>
    <col min="13574" max="13815" width="8.85546875" style="3"/>
    <col min="13816" max="13816" width="6.42578125" style="3" customWidth="1"/>
    <col min="13817" max="13817" width="35.85546875" style="3" customWidth="1"/>
    <col min="13818" max="13818" width="16.42578125" style="3" customWidth="1"/>
    <col min="13819" max="13819" width="5.42578125" style="3" customWidth="1"/>
    <col min="13820" max="13820" width="9.42578125" style="3" customWidth="1"/>
    <col min="13821" max="13821" width="7.42578125" style="3" customWidth="1"/>
    <col min="13822" max="13822" width="6.42578125" style="3" customWidth="1"/>
    <col min="13823" max="13823" width="10.85546875" style="3" customWidth="1"/>
    <col min="13824" max="13824" width="5.42578125" style="3" bestFit="1" customWidth="1"/>
    <col min="13825" max="13825" width="22.42578125" style="3" bestFit="1" customWidth="1"/>
    <col min="13826" max="13826" width="12" style="3" bestFit="1" customWidth="1"/>
    <col min="13827" max="13827" width="10.42578125" style="3" customWidth="1"/>
    <col min="13828" max="13828" width="17.42578125" style="3" bestFit="1" customWidth="1"/>
    <col min="13829" max="13829" width="11.42578125" style="3" bestFit="1" customWidth="1"/>
    <col min="13830" max="14071" width="8.85546875" style="3"/>
    <col min="14072" max="14072" width="6.42578125" style="3" customWidth="1"/>
    <col min="14073" max="14073" width="35.85546875" style="3" customWidth="1"/>
    <col min="14074" max="14074" width="16.42578125" style="3" customWidth="1"/>
    <col min="14075" max="14075" width="5.42578125" style="3" customWidth="1"/>
    <col min="14076" max="14076" width="9.42578125" style="3" customWidth="1"/>
    <col min="14077" max="14077" width="7.42578125" style="3" customWidth="1"/>
    <col min="14078" max="14078" width="6.42578125" style="3" customWidth="1"/>
    <col min="14079" max="14079" width="10.85546875" style="3" customWidth="1"/>
    <col min="14080" max="14080" width="5.42578125" style="3" bestFit="1" customWidth="1"/>
    <col min="14081" max="14081" width="22.42578125" style="3" bestFit="1" customWidth="1"/>
    <col min="14082" max="14082" width="12" style="3" bestFit="1" customWidth="1"/>
    <col min="14083" max="14083" width="10.42578125" style="3" customWidth="1"/>
    <col min="14084" max="14084" width="17.42578125" style="3" bestFit="1" customWidth="1"/>
    <col min="14085" max="14085" width="11.42578125" style="3" bestFit="1" customWidth="1"/>
    <col min="14086" max="14327" width="8.85546875" style="3"/>
    <col min="14328" max="14328" width="6.42578125" style="3" customWidth="1"/>
    <col min="14329" max="14329" width="35.85546875" style="3" customWidth="1"/>
    <col min="14330" max="14330" width="16.42578125" style="3" customWidth="1"/>
    <col min="14331" max="14331" width="5.42578125" style="3" customWidth="1"/>
    <col min="14332" max="14332" width="9.42578125" style="3" customWidth="1"/>
    <col min="14333" max="14333" width="7.42578125" style="3" customWidth="1"/>
    <col min="14334" max="14334" width="6.42578125" style="3" customWidth="1"/>
    <col min="14335" max="14335" width="10.85546875" style="3" customWidth="1"/>
    <col min="14336" max="14336" width="5.42578125" style="3" bestFit="1" customWidth="1"/>
    <col min="14337" max="14337" width="22.42578125" style="3" bestFit="1" customWidth="1"/>
    <col min="14338" max="14338" width="12" style="3" bestFit="1" customWidth="1"/>
    <col min="14339" max="14339" width="10.42578125" style="3" customWidth="1"/>
    <col min="14340" max="14340" width="17.42578125" style="3" bestFit="1" customWidth="1"/>
    <col min="14341" max="14341" width="11.42578125" style="3" bestFit="1" customWidth="1"/>
    <col min="14342" max="14583" width="8.85546875" style="3"/>
    <col min="14584" max="14584" width="6.42578125" style="3" customWidth="1"/>
    <col min="14585" max="14585" width="35.85546875" style="3" customWidth="1"/>
    <col min="14586" max="14586" width="16.42578125" style="3" customWidth="1"/>
    <col min="14587" max="14587" width="5.42578125" style="3" customWidth="1"/>
    <col min="14588" max="14588" width="9.42578125" style="3" customWidth="1"/>
    <col min="14589" max="14589" width="7.42578125" style="3" customWidth="1"/>
    <col min="14590" max="14590" width="6.42578125" style="3" customWidth="1"/>
    <col min="14591" max="14591" width="10.85546875" style="3" customWidth="1"/>
    <col min="14592" max="14592" width="5.42578125" style="3" bestFit="1" customWidth="1"/>
    <col min="14593" max="14593" width="22.42578125" style="3" bestFit="1" customWidth="1"/>
    <col min="14594" max="14594" width="12" style="3" bestFit="1" customWidth="1"/>
    <col min="14595" max="14595" width="10.42578125" style="3" customWidth="1"/>
    <col min="14596" max="14596" width="17.42578125" style="3" bestFit="1" customWidth="1"/>
    <col min="14597" max="14597" width="11.42578125" style="3" bestFit="1" customWidth="1"/>
    <col min="14598" max="14839" width="8.85546875" style="3"/>
    <col min="14840" max="14840" width="6.42578125" style="3" customWidth="1"/>
    <col min="14841" max="14841" width="35.85546875" style="3" customWidth="1"/>
    <col min="14842" max="14842" width="16.42578125" style="3" customWidth="1"/>
    <col min="14843" max="14843" width="5.42578125" style="3" customWidth="1"/>
    <col min="14844" max="14844" width="9.42578125" style="3" customWidth="1"/>
    <col min="14845" max="14845" width="7.42578125" style="3" customWidth="1"/>
    <col min="14846" max="14846" width="6.42578125" style="3" customWidth="1"/>
    <col min="14847" max="14847" width="10.85546875" style="3" customWidth="1"/>
    <col min="14848" max="14848" width="5.42578125" style="3" bestFit="1" customWidth="1"/>
    <col min="14849" max="14849" width="22.42578125" style="3" bestFit="1" customWidth="1"/>
    <col min="14850" max="14850" width="12" style="3" bestFit="1" customWidth="1"/>
    <col min="14851" max="14851" width="10.42578125" style="3" customWidth="1"/>
    <col min="14852" max="14852" width="17.42578125" style="3" bestFit="1" customWidth="1"/>
    <col min="14853" max="14853" width="11.42578125" style="3" bestFit="1" customWidth="1"/>
    <col min="14854" max="15095" width="8.85546875" style="3"/>
    <col min="15096" max="15096" width="6.42578125" style="3" customWidth="1"/>
    <col min="15097" max="15097" width="35.85546875" style="3" customWidth="1"/>
    <col min="15098" max="15098" width="16.42578125" style="3" customWidth="1"/>
    <col min="15099" max="15099" width="5.42578125" style="3" customWidth="1"/>
    <col min="15100" max="15100" width="9.42578125" style="3" customWidth="1"/>
    <col min="15101" max="15101" width="7.42578125" style="3" customWidth="1"/>
    <col min="15102" max="15102" width="6.42578125" style="3" customWidth="1"/>
    <col min="15103" max="15103" width="10.85546875" style="3" customWidth="1"/>
    <col min="15104" max="15104" width="5.42578125" style="3" bestFit="1" customWidth="1"/>
    <col min="15105" max="15105" width="22.42578125" style="3" bestFit="1" customWidth="1"/>
    <col min="15106" max="15106" width="12" style="3" bestFit="1" customWidth="1"/>
    <col min="15107" max="15107" width="10.42578125" style="3" customWidth="1"/>
    <col min="15108" max="15108" width="17.42578125" style="3" bestFit="1" customWidth="1"/>
    <col min="15109" max="15109" width="11.42578125" style="3" bestFit="1" customWidth="1"/>
    <col min="15110" max="15351" width="8.85546875" style="3"/>
    <col min="15352" max="15352" width="6.42578125" style="3" customWidth="1"/>
    <col min="15353" max="15353" width="35.85546875" style="3" customWidth="1"/>
    <col min="15354" max="15354" width="16.42578125" style="3" customWidth="1"/>
    <col min="15355" max="15355" width="5.42578125" style="3" customWidth="1"/>
    <col min="15356" max="15356" width="9.42578125" style="3" customWidth="1"/>
    <col min="15357" max="15357" width="7.42578125" style="3" customWidth="1"/>
    <col min="15358" max="15358" width="6.42578125" style="3" customWidth="1"/>
    <col min="15359" max="15359" width="10.85546875" style="3" customWidth="1"/>
    <col min="15360" max="15360" width="5.42578125" style="3" bestFit="1" customWidth="1"/>
    <col min="15361" max="15361" width="22.42578125" style="3" bestFit="1" customWidth="1"/>
    <col min="15362" max="15362" width="12" style="3" bestFit="1" customWidth="1"/>
    <col min="15363" max="15363" width="10.42578125" style="3" customWidth="1"/>
    <col min="15364" max="15364" width="17.42578125" style="3" bestFit="1" customWidth="1"/>
    <col min="15365" max="15365" width="11.42578125" style="3" bestFit="1" customWidth="1"/>
    <col min="15366" max="15607" width="8.85546875" style="3"/>
    <col min="15608" max="15608" width="6.42578125" style="3" customWidth="1"/>
    <col min="15609" max="15609" width="35.85546875" style="3" customWidth="1"/>
    <col min="15610" max="15610" width="16.42578125" style="3" customWidth="1"/>
    <col min="15611" max="15611" width="5.42578125" style="3" customWidth="1"/>
    <col min="15612" max="15612" width="9.42578125" style="3" customWidth="1"/>
    <col min="15613" max="15613" width="7.42578125" style="3" customWidth="1"/>
    <col min="15614" max="15614" width="6.42578125" style="3" customWidth="1"/>
    <col min="15615" max="15615" width="10.85546875" style="3" customWidth="1"/>
    <col min="15616" max="15616" width="5.42578125" style="3" bestFit="1" customWidth="1"/>
    <col min="15617" max="15617" width="22.42578125" style="3" bestFit="1" customWidth="1"/>
    <col min="15618" max="15618" width="12" style="3" bestFit="1" customWidth="1"/>
    <col min="15619" max="15619" width="10.42578125" style="3" customWidth="1"/>
    <col min="15620" max="15620" width="17.42578125" style="3" bestFit="1" customWidth="1"/>
    <col min="15621" max="15621" width="11.42578125" style="3" bestFit="1" customWidth="1"/>
    <col min="15622" max="15863" width="8.85546875" style="3"/>
    <col min="15864" max="15864" width="6.42578125" style="3" customWidth="1"/>
    <col min="15865" max="15865" width="35.85546875" style="3" customWidth="1"/>
    <col min="15866" max="15866" width="16.42578125" style="3" customWidth="1"/>
    <col min="15867" max="15867" width="5.42578125" style="3" customWidth="1"/>
    <col min="15868" max="15868" width="9.42578125" style="3" customWidth="1"/>
    <col min="15869" max="15869" width="7.42578125" style="3" customWidth="1"/>
    <col min="15870" max="15870" width="6.42578125" style="3" customWidth="1"/>
    <col min="15871" max="15871" width="10.85546875" style="3" customWidth="1"/>
    <col min="15872" max="15872" width="5.42578125" style="3" bestFit="1" customWidth="1"/>
    <col min="15873" max="15873" width="22.42578125" style="3" bestFit="1" customWidth="1"/>
    <col min="15874" max="15874" width="12" style="3" bestFit="1" customWidth="1"/>
    <col min="15875" max="15875" width="10.42578125" style="3" customWidth="1"/>
    <col min="15876" max="15876" width="17.42578125" style="3" bestFit="1" customWidth="1"/>
    <col min="15877" max="15877" width="11.42578125" style="3" bestFit="1" customWidth="1"/>
    <col min="15878" max="16119" width="8.85546875" style="3"/>
    <col min="16120" max="16120" width="6.42578125" style="3" customWidth="1"/>
    <col min="16121" max="16121" width="35.85546875" style="3" customWidth="1"/>
    <col min="16122" max="16122" width="16.42578125" style="3" customWidth="1"/>
    <col min="16123" max="16123" width="5.42578125" style="3" customWidth="1"/>
    <col min="16124" max="16124" width="9.42578125" style="3" customWidth="1"/>
    <col min="16125" max="16125" width="7.42578125" style="3" customWidth="1"/>
    <col min="16126" max="16126" width="6.42578125" style="3" customWidth="1"/>
    <col min="16127" max="16127" width="10.85546875" style="3" customWidth="1"/>
    <col min="16128" max="16128" width="5.42578125" style="3" bestFit="1" customWidth="1"/>
    <col min="16129" max="16129" width="22.42578125" style="3" bestFit="1" customWidth="1"/>
    <col min="16130" max="16130" width="12" style="3" bestFit="1" customWidth="1"/>
    <col min="16131" max="16131" width="10.42578125" style="3" customWidth="1"/>
    <col min="16132" max="16132" width="17.42578125" style="3" bestFit="1" customWidth="1"/>
    <col min="16133" max="16133" width="11.42578125" style="3" bestFit="1" customWidth="1"/>
    <col min="16134" max="16384" width="8.85546875" style="3"/>
  </cols>
  <sheetData>
    <row r="1" spans="1:7" ht="20.100000000000001" customHeight="1" x14ac:dyDescent="0.25">
      <c r="A1" s="155" t="s">
        <v>72</v>
      </c>
      <c r="B1" s="155"/>
      <c r="C1" s="155"/>
      <c r="D1" s="155"/>
      <c r="E1" s="155"/>
    </row>
    <row r="2" spans="1:7" ht="20.100000000000001" customHeight="1" x14ac:dyDescent="0.25">
      <c r="A2" s="155" t="s">
        <v>41</v>
      </c>
      <c r="B2" s="155"/>
      <c r="C2" s="155"/>
      <c r="D2" s="155"/>
      <c r="E2" s="155"/>
    </row>
    <row r="3" spans="1:7" ht="15.75" x14ac:dyDescent="0.25">
      <c r="A3" s="161" t="s">
        <v>71</v>
      </c>
      <c r="B3" s="161"/>
      <c r="C3" s="161"/>
      <c r="D3" s="161"/>
      <c r="E3" s="161"/>
    </row>
    <row r="4" spans="1:7" ht="20.100000000000001" customHeight="1" x14ac:dyDescent="0.25">
      <c r="A4" s="156" t="s">
        <v>1</v>
      </c>
      <c r="B4" s="156" t="s">
        <v>11</v>
      </c>
      <c r="C4" s="158" t="s">
        <v>12</v>
      </c>
      <c r="D4" s="159"/>
      <c r="E4" s="156" t="s">
        <v>44</v>
      </c>
    </row>
    <row r="5" spans="1:7" ht="20.100000000000001" customHeight="1" x14ac:dyDescent="0.25">
      <c r="A5" s="157"/>
      <c r="B5" s="157"/>
      <c r="C5" s="146" t="s">
        <v>42</v>
      </c>
      <c r="D5" s="146" t="s">
        <v>43</v>
      </c>
      <c r="E5" s="157"/>
    </row>
    <row r="6" spans="1:7" ht="31.5" customHeight="1" x14ac:dyDescent="0.25">
      <c r="A6" s="147">
        <v>1</v>
      </c>
      <c r="B6" s="148" t="s">
        <v>13</v>
      </c>
      <c r="C6" s="149">
        <f>'Chi tiet (kem TM)'!H7</f>
        <v>0</v>
      </c>
      <c r="D6" s="149"/>
      <c r="E6" s="149">
        <f t="shared" ref="E6:E11" si="0">SUM(C6:D6)</f>
        <v>0</v>
      </c>
    </row>
    <row r="7" spans="1:7" ht="40.5" customHeight="1" x14ac:dyDescent="0.25">
      <c r="A7" s="147">
        <v>2</v>
      </c>
      <c r="B7" s="96" t="s">
        <v>53</v>
      </c>
      <c r="C7" s="149">
        <f>'Chi tiet (kem TM)'!H23</f>
        <v>0</v>
      </c>
      <c r="D7" s="149"/>
      <c r="E7" s="149">
        <f t="shared" si="0"/>
        <v>0</v>
      </c>
    </row>
    <row r="8" spans="1:7" ht="27.75" customHeight="1" x14ac:dyDescent="0.25">
      <c r="A8" s="147">
        <v>3</v>
      </c>
      <c r="B8" s="105" t="s">
        <v>18</v>
      </c>
      <c r="C8" s="149">
        <f>'Chi tiet (kem TM)'!H34</f>
        <v>0</v>
      </c>
      <c r="D8" s="149"/>
      <c r="E8" s="149">
        <f t="shared" si="0"/>
        <v>0</v>
      </c>
    </row>
    <row r="9" spans="1:7" ht="28.5" customHeight="1" x14ac:dyDescent="0.25">
      <c r="A9" s="147">
        <v>4</v>
      </c>
      <c r="B9" s="111" t="s">
        <v>46</v>
      </c>
      <c r="C9" s="149">
        <f>'Chi tiet (kem TM)'!H36</f>
        <v>0</v>
      </c>
      <c r="D9" s="149"/>
      <c r="E9" s="149">
        <f t="shared" si="0"/>
        <v>0</v>
      </c>
    </row>
    <row r="10" spans="1:7" ht="28.5" customHeight="1" x14ac:dyDescent="0.25">
      <c r="A10" s="147">
        <v>5</v>
      </c>
      <c r="B10" s="111" t="s">
        <v>45</v>
      </c>
      <c r="C10" s="149">
        <f>'Chi tiet (kem TM)'!H37</f>
        <v>0</v>
      </c>
      <c r="D10" s="149"/>
      <c r="E10" s="149">
        <f t="shared" si="0"/>
        <v>0</v>
      </c>
    </row>
    <row r="11" spans="1:7" ht="26.25" customHeight="1" x14ac:dyDescent="0.25">
      <c r="A11" s="147">
        <v>6</v>
      </c>
      <c r="B11" s="111" t="s">
        <v>47</v>
      </c>
      <c r="C11" s="149">
        <f>'Chi tiet (kem TM)'!H39</f>
        <v>0</v>
      </c>
      <c r="D11" s="149"/>
      <c r="E11" s="149">
        <f t="shared" si="0"/>
        <v>0</v>
      </c>
    </row>
    <row r="12" spans="1:7" ht="26.25" customHeight="1" x14ac:dyDescent="0.25">
      <c r="A12" s="147">
        <v>7</v>
      </c>
      <c r="B12" s="150" t="s">
        <v>22</v>
      </c>
      <c r="C12" s="149">
        <f>'Chi tiet (kem TM)'!H41</f>
        <v>0</v>
      </c>
      <c r="D12" s="149"/>
      <c r="E12" s="149">
        <f t="shared" ref="E12" si="1">SUM(C12:D12)</f>
        <v>0</v>
      </c>
    </row>
    <row r="13" spans="1:7" ht="23.25" customHeight="1" x14ac:dyDescent="0.25">
      <c r="A13" s="147"/>
      <c r="B13" s="151" t="s">
        <v>0</v>
      </c>
      <c r="C13" s="152">
        <f>SUM(C6:C12)</f>
        <v>0</v>
      </c>
      <c r="D13" s="152">
        <f>SUM(D6:D12)</f>
        <v>0</v>
      </c>
      <c r="E13" s="152">
        <f>SUM(E6:E12)</f>
        <v>0</v>
      </c>
      <c r="F13" s="6"/>
      <c r="G13" s="5"/>
    </row>
    <row r="14" spans="1:7" ht="23.25" customHeight="1" x14ac:dyDescent="0.25">
      <c r="A14" s="89"/>
      <c r="B14" s="90"/>
      <c r="C14" s="91"/>
      <c r="D14" s="91"/>
      <c r="E14" s="91"/>
      <c r="F14" s="6"/>
      <c r="G14" s="5"/>
    </row>
    <row r="15" spans="1:7" ht="23.25" customHeight="1" x14ac:dyDescent="0.25">
      <c r="A15" s="160" t="s">
        <v>58</v>
      </c>
      <c r="B15" s="160"/>
      <c r="C15" s="95"/>
      <c r="D15" s="153" t="s">
        <v>59</v>
      </c>
      <c r="E15" s="153"/>
      <c r="F15" s="6"/>
      <c r="G15" s="5"/>
    </row>
    <row r="16" spans="1:7" ht="23.25" customHeight="1" x14ac:dyDescent="0.25">
      <c r="A16" s="4"/>
      <c r="B16" s="4"/>
      <c r="C16" s="4"/>
      <c r="D16" s="91"/>
      <c r="E16" s="91"/>
      <c r="F16" s="6"/>
      <c r="G16" s="5"/>
    </row>
    <row r="17" spans="1:9" ht="23.25" customHeight="1" x14ac:dyDescent="0.25">
      <c r="A17" s="4"/>
      <c r="B17" s="4"/>
      <c r="C17" s="4"/>
      <c r="D17" s="91"/>
      <c r="E17" s="91"/>
      <c r="F17" s="6"/>
      <c r="G17" s="5"/>
    </row>
    <row r="18" spans="1:9" ht="23.25" customHeight="1" x14ac:dyDescent="0.25">
      <c r="A18" s="93"/>
      <c r="B18" s="93"/>
      <c r="C18" s="93"/>
      <c r="D18" s="92"/>
      <c r="E18" s="92"/>
      <c r="F18" s="6"/>
      <c r="G18" s="5"/>
    </row>
    <row r="19" spans="1:9" ht="23.25" customHeight="1" x14ac:dyDescent="0.25">
      <c r="A19" s="4"/>
      <c r="B19" s="4"/>
      <c r="C19" s="4"/>
      <c r="D19" s="91"/>
      <c r="E19" s="91"/>
      <c r="F19" s="6"/>
      <c r="G19" s="5"/>
    </row>
    <row r="20" spans="1:9" ht="23.25" customHeight="1" x14ac:dyDescent="0.25">
      <c r="A20" s="160" t="s">
        <v>66</v>
      </c>
      <c r="B20" s="160"/>
      <c r="C20" s="4"/>
      <c r="D20" s="153" t="s">
        <v>64</v>
      </c>
      <c r="E20" s="153"/>
      <c r="F20" s="6"/>
      <c r="G20" s="5"/>
    </row>
    <row r="21" spans="1:9" x14ac:dyDescent="0.25">
      <c r="B21" s="4"/>
      <c r="C21" s="4"/>
      <c r="D21" s="4"/>
      <c r="E21" s="4"/>
      <c r="I21" s="5"/>
    </row>
    <row r="22" spans="1:9" ht="15.75" customHeight="1" x14ac:dyDescent="0.25">
      <c r="E22" s="4"/>
    </row>
    <row r="23" spans="1:9" ht="20.100000000000001" customHeight="1" x14ac:dyDescent="0.25">
      <c r="A23" s="4"/>
      <c r="B23" s="4"/>
      <c r="C23" s="4"/>
      <c r="E23" s="4"/>
    </row>
    <row r="24" spans="1:9" ht="20.100000000000001" customHeight="1" x14ac:dyDescent="0.25">
      <c r="E24" s="4"/>
    </row>
    <row r="25" spans="1:9" ht="20.100000000000001" customHeight="1" x14ac:dyDescent="0.25">
      <c r="D25" s="154"/>
      <c r="E25" s="154"/>
    </row>
    <row r="26" spans="1:9" ht="20.100000000000001" customHeight="1" x14ac:dyDescent="0.25">
      <c r="E26" s="4"/>
    </row>
    <row r="27" spans="1:9" ht="20.100000000000001" customHeight="1" x14ac:dyDescent="0.25"/>
    <row r="28" spans="1:9" ht="20.100000000000001" customHeight="1" x14ac:dyDescent="0.25">
      <c r="E28" s="87"/>
    </row>
    <row r="29" spans="1:9" ht="20.100000000000001" customHeight="1" x14ac:dyDescent="0.25"/>
    <row r="30" spans="1:9" ht="20.100000000000001" customHeight="1" x14ac:dyDescent="0.25"/>
    <row r="31" spans="1:9" ht="20.100000000000001" customHeight="1" x14ac:dyDescent="0.25"/>
    <row r="32" spans="1:9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7" ht="20.100000000000001" customHeight="1" x14ac:dyDescent="0.25"/>
    <row r="68" ht="33.75" customHeight="1" x14ac:dyDescent="0.25"/>
    <row r="69" ht="16.5" customHeight="1" x14ac:dyDescent="0.25"/>
    <row r="70" ht="16.5" customHeight="1" x14ac:dyDescent="0.25"/>
    <row r="72" ht="20.100000000000001" customHeight="1" x14ac:dyDescent="0.25"/>
    <row r="74" ht="41.25" customHeight="1" x14ac:dyDescent="0.25"/>
    <row r="76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33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2.5" customHeight="1" x14ac:dyDescent="0.25"/>
  </sheetData>
  <mergeCells count="12">
    <mergeCell ref="D15:E15"/>
    <mergeCell ref="D25:E25"/>
    <mergeCell ref="D20:E20"/>
    <mergeCell ref="A1:E1"/>
    <mergeCell ref="A2:E2"/>
    <mergeCell ref="A4:A5"/>
    <mergeCell ref="B4:B5"/>
    <mergeCell ref="C4:D4"/>
    <mergeCell ref="E4:E5"/>
    <mergeCell ref="A15:B15"/>
    <mergeCell ref="A20:B20"/>
    <mergeCell ref="A3:E3"/>
  </mergeCells>
  <conditionalFormatting sqref="B9">
    <cfRule type="containsText" dxfId="149" priority="7" stopIfTrue="1" operator="containsText" text="Thành viên chính">
      <formula>NOT(ISERROR(SEARCH("Thành viên chính",B9)))</formula>
    </cfRule>
    <cfRule type="containsText" dxfId="148" priority="8" stopIfTrue="1" operator="containsText" text="Thư ký khoa học">
      <formula>NOT(ISERROR(SEARCH("Thư ký khoa học",B9)))</formula>
    </cfRule>
    <cfRule type="containsText" dxfId="147" priority="9" stopIfTrue="1" operator="containsText" text="Chủ nhiệm đề tài">
      <formula>NOT(ISERROR(SEARCH("Chủ nhiệm đề tài",B9)))</formula>
    </cfRule>
  </conditionalFormatting>
  <conditionalFormatting sqref="B7">
    <cfRule type="containsText" dxfId="146" priority="13" stopIfTrue="1" operator="containsText" text="Thành viên chính">
      <formula>NOT(ISERROR(SEARCH("Thành viên chính",B7)))</formula>
    </cfRule>
    <cfRule type="containsText" dxfId="145" priority="14" stopIfTrue="1" operator="containsText" text="Thư ký khoa học">
      <formula>NOT(ISERROR(SEARCH("Thư ký khoa học",B7)))</formula>
    </cfRule>
    <cfRule type="containsText" dxfId="144" priority="15" stopIfTrue="1" operator="containsText" text="Chủ nhiệm đề tài">
      <formula>NOT(ISERROR(SEARCH("Chủ nhiệm đề tài",B7)))</formula>
    </cfRule>
  </conditionalFormatting>
  <conditionalFormatting sqref="B8">
    <cfRule type="containsText" dxfId="143" priority="10" stopIfTrue="1" operator="containsText" text="Thành viên chính">
      <formula>NOT(ISERROR(SEARCH("Thành viên chính",B8)))</formula>
    </cfRule>
    <cfRule type="containsText" dxfId="142" priority="11" stopIfTrue="1" operator="containsText" text="Thư ký khoa học">
      <formula>NOT(ISERROR(SEARCH("Thư ký khoa học",B8)))</formula>
    </cfRule>
    <cfRule type="containsText" dxfId="141" priority="12" stopIfTrue="1" operator="containsText" text="Chủ nhiệm đề tài">
      <formula>NOT(ISERROR(SEARCH("Chủ nhiệm đề tài",B8)))</formula>
    </cfRule>
  </conditionalFormatting>
  <conditionalFormatting sqref="B10">
    <cfRule type="containsText" dxfId="140" priority="4" stopIfTrue="1" operator="containsText" text="Thành viên chính">
      <formula>NOT(ISERROR(SEARCH("Thành viên chính",B10)))</formula>
    </cfRule>
    <cfRule type="containsText" dxfId="139" priority="5" stopIfTrue="1" operator="containsText" text="Thư ký khoa học">
      <formula>NOT(ISERROR(SEARCH("Thư ký khoa học",B10)))</formula>
    </cfRule>
    <cfRule type="containsText" dxfId="138" priority="6" stopIfTrue="1" operator="containsText" text="Chủ nhiệm đề tài">
      <formula>NOT(ISERROR(SEARCH("Chủ nhiệm đề tài",B10)))</formula>
    </cfRule>
  </conditionalFormatting>
  <conditionalFormatting sqref="B11">
    <cfRule type="containsText" dxfId="137" priority="1" stopIfTrue="1" operator="containsText" text="Thành viên chính">
      <formula>NOT(ISERROR(SEARCH("Thành viên chính",B11)))</formula>
    </cfRule>
    <cfRule type="containsText" dxfId="136" priority="2" stopIfTrue="1" operator="containsText" text="Thư ký khoa học">
      <formula>NOT(ISERROR(SEARCH("Thư ký khoa học",B11)))</formula>
    </cfRule>
    <cfRule type="containsText" dxfId="135" priority="3" stopIfTrue="1" operator="containsText" text="Chủ nhiệm đề tài">
      <formula>NOT(ISERROR(SEARCH("Chủ nhiệm đề tài",B11)))</formula>
    </cfRule>
  </conditionalFormatting>
  <pageMargins left="0.47" right="0.22" top="0.68" bottom="0.48" header="0.31496062992125984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tabSelected="1" topLeftCell="A7" workbookViewId="0">
      <selection activeCell="H19" sqref="H19"/>
    </sheetView>
  </sheetViews>
  <sheetFormatPr defaultColWidth="8.85546875" defaultRowHeight="15" x14ac:dyDescent="0.25"/>
  <cols>
    <col min="1" max="1" width="6.85546875" style="2" customWidth="1"/>
    <col min="2" max="2" width="36.140625" style="2" customWidth="1"/>
    <col min="3" max="3" width="11.140625" style="2" customWidth="1"/>
    <col min="4" max="4" width="10.85546875" style="2" customWidth="1"/>
    <col min="5" max="5" width="11.5703125" style="2" customWidth="1"/>
    <col min="6" max="6" width="13.42578125" style="2" customWidth="1"/>
    <col min="7" max="14" width="8.85546875" style="2"/>
    <col min="15" max="15" width="15.42578125" style="2" customWidth="1"/>
    <col min="16" max="19" width="8.85546875" style="2"/>
    <col min="20" max="20" width="12.140625" style="2" customWidth="1"/>
    <col min="21" max="16384" width="8.85546875" style="2"/>
  </cols>
  <sheetData>
    <row r="1" spans="1:20" ht="15.75" x14ac:dyDescent="0.25">
      <c r="A1" s="163" t="s">
        <v>73</v>
      </c>
      <c r="B1" s="163"/>
      <c r="C1" s="163"/>
      <c r="D1" s="163"/>
      <c r="E1" s="163"/>
      <c r="F1" s="163"/>
    </row>
    <row r="2" spans="1:20" ht="15.75" x14ac:dyDescent="0.25">
      <c r="A2" s="163" t="s">
        <v>40</v>
      </c>
      <c r="B2" s="163"/>
      <c r="C2" s="163"/>
      <c r="D2" s="163"/>
      <c r="E2" s="163"/>
      <c r="F2" s="163"/>
    </row>
    <row r="3" spans="1:20" ht="15.75" x14ac:dyDescent="0.25">
      <c r="A3" s="169" t="s">
        <v>71</v>
      </c>
      <c r="B3" s="169"/>
      <c r="C3" s="169"/>
      <c r="D3" s="169"/>
      <c r="E3" s="169"/>
      <c r="F3" s="169"/>
    </row>
    <row r="4" spans="1:20" ht="15.75" x14ac:dyDescent="0.25">
      <c r="A4" s="164" t="s">
        <v>39</v>
      </c>
      <c r="B4" s="164"/>
      <c r="C4" s="164"/>
      <c r="D4" s="164"/>
      <c r="E4" s="164"/>
      <c r="F4" s="1">
        <v>1490000</v>
      </c>
    </row>
    <row r="5" spans="1:20" ht="31.5" x14ac:dyDescent="0.25">
      <c r="A5" s="103" t="s">
        <v>1</v>
      </c>
      <c r="B5" s="134" t="s">
        <v>75</v>
      </c>
      <c r="C5" s="102" t="s">
        <v>55</v>
      </c>
      <c r="D5" s="102" t="s">
        <v>14</v>
      </c>
      <c r="E5" s="102" t="s">
        <v>15</v>
      </c>
      <c r="F5" s="102" t="s">
        <v>16</v>
      </c>
    </row>
    <row r="6" spans="1:20" s="81" customFormat="1" ht="15.75" x14ac:dyDescent="0.25">
      <c r="A6" s="135">
        <v>1</v>
      </c>
      <c r="B6" s="136" t="s">
        <v>60</v>
      </c>
      <c r="C6" s="137">
        <v>1</v>
      </c>
      <c r="D6" s="135"/>
      <c r="E6" s="138">
        <v>0.16</v>
      </c>
      <c r="F6" s="139">
        <f>D6*E6*$F$4</f>
        <v>0</v>
      </c>
    </row>
    <row r="7" spans="1:20" s="79" customFormat="1" ht="31.5" x14ac:dyDescent="0.25">
      <c r="A7" s="165">
        <v>2</v>
      </c>
      <c r="B7" s="136" t="s">
        <v>67</v>
      </c>
      <c r="C7" s="140">
        <f>SUM(C8:C11)</f>
        <v>3</v>
      </c>
      <c r="D7" s="135"/>
      <c r="E7" s="138">
        <v>0.1</v>
      </c>
      <c r="F7" s="139"/>
      <c r="M7" s="82"/>
      <c r="N7" s="83"/>
      <c r="O7" s="84"/>
      <c r="R7" s="78"/>
      <c r="S7" s="77"/>
      <c r="T7" s="28"/>
    </row>
    <row r="8" spans="1:20" s="79" customFormat="1" ht="15.75" x14ac:dyDescent="0.25">
      <c r="A8" s="165"/>
      <c r="B8" s="97" t="s">
        <v>61</v>
      </c>
      <c r="C8" s="135">
        <v>1</v>
      </c>
      <c r="D8" s="135"/>
      <c r="E8" s="138"/>
      <c r="F8" s="139">
        <f>D8*$E$7*$F$4</f>
        <v>0</v>
      </c>
      <c r="M8" s="82"/>
      <c r="N8" s="83"/>
      <c r="O8" s="84"/>
      <c r="R8" s="78"/>
      <c r="S8" s="77"/>
      <c r="T8" s="28"/>
    </row>
    <row r="9" spans="1:20" s="79" customFormat="1" ht="15.75" x14ac:dyDescent="0.25">
      <c r="A9" s="165"/>
      <c r="B9" s="97" t="s">
        <v>62</v>
      </c>
      <c r="C9" s="135">
        <v>1</v>
      </c>
      <c r="D9" s="135"/>
      <c r="E9" s="138"/>
      <c r="F9" s="139">
        <f t="shared" ref="F9:F11" si="0">D9*$E$7*$F$4</f>
        <v>0</v>
      </c>
      <c r="M9" s="85"/>
      <c r="N9" s="85"/>
      <c r="O9" s="84"/>
      <c r="T9" s="86"/>
    </row>
    <row r="10" spans="1:20" s="79" customFormat="1" ht="15.75" x14ac:dyDescent="0.25">
      <c r="A10" s="165"/>
      <c r="B10" s="97" t="s">
        <v>63</v>
      </c>
      <c r="C10" s="135">
        <v>1</v>
      </c>
      <c r="D10" s="135"/>
      <c r="E10" s="138"/>
      <c r="F10" s="139">
        <f t="shared" si="0"/>
        <v>0</v>
      </c>
    </row>
    <row r="11" spans="1:20" s="79" customFormat="1" ht="15.75" x14ac:dyDescent="0.25">
      <c r="A11" s="165"/>
      <c r="B11" s="136"/>
      <c r="C11" s="135"/>
      <c r="D11" s="135"/>
      <c r="E11" s="138"/>
      <c r="F11" s="139">
        <f t="shared" si="0"/>
        <v>0</v>
      </c>
    </row>
    <row r="12" spans="1:20" s="80" customFormat="1" ht="15.75" x14ac:dyDescent="0.25">
      <c r="A12" s="165">
        <v>3</v>
      </c>
      <c r="B12" s="136" t="s">
        <v>57</v>
      </c>
      <c r="C12" s="141">
        <f>SUM(C13:C15)</f>
        <v>0</v>
      </c>
      <c r="D12" s="135"/>
      <c r="E12" s="138">
        <v>0.04</v>
      </c>
      <c r="F12" s="139"/>
    </row>
    <row r="13" spans="1:20" s="80" customFormat="1" ht="15.75" x14ac:dyDescent="0.25">
      <c r="A13" s="165"/>
      <c r="B13" s="136"/>
      <c r="C13" s="135"/>
      <c r="D13" s="135"/>
      <c r="E13" s="138"/>
      <c r="F13" s="139">
        <f>D13*$E$12*$F$4</f>
        <v>0</v>
      </c>
    </row>
    <row r="14" spans="1:20" s="81" customFormat="1" ht="15.75" x14ac:dyDescent="0.25">
      <c r="A14" s="165"/>
      <c r="B14" s="136"/>
      <c r="C14" s="135"/>
      <c r="D14" s="135"/>
      <c r="E14" s="138"/>
      <c r="F14" s="139">
        <f t="shared" ref="F14:F15" si="1">D14*$E$12*$F$4</f>
        <v>0</v>
      </c>
    </row>
    <row r="15" spans="1:20" ht="15.75" x14ac:dyDescent="0.25">
      <c r="A15" s="165"/>
      <c r="B15" s="136"/>
      <c r="C15" s="135"/>
      <c r="D15" s="135"/>
      <c r="E15" s="138"/>
      <c r="F15" s="139">
        <f t="shared" si="1"/>
        <v>0</v>
      </c>
    </row>
    <row r="16" spans="1:20" ht="15.75" x14ac:dyDescent="0.25">
      <c r="A16" s="166" t="s">
        <v>54</v>
      </c>
      <c r="B16" s="166"/>
      <c r="C16" s="142">
        <f>SUM(C6,C7,C12)</f>
        <v>4</v>
      </c>
      <c r="D16" s="143"/>
      <c r="E16" s="144"/>
      <c r="F16" s="145">
        <f>SUM(F6:F15)</f>
        <v>0</v>
      </c>
    </row>
    <row r="18" spans="1:8" s="100" customFormat="1" ht="25.5" customHeight="1" x14ac:dyDescent="0.25">
      <c r="A18" s="167" t="s">
        <v>56</v>
      </c>
      <c r="B18" s="167"/>
      <c r="C18" s="167"/>
      <c r="D18" s="167"/>
      <c r="E18" s="167"/>
      <c r="F18" s="167"/>
      <c r="G18" s="101"/>
    </row>
    <row r="19" spans="1:8" s="98" customFormat="1" ht="65.25" customHeight="1" x14ac:dyDescent="0.25">
      <c r="A19" s="168" t="s">
        <v>79</v>
      </c>
      <c r="B19" s="168"/>
      <c r="C19" s="168"/>
      <c r="D19" s="168"/>
      <c r="E19" s="168"/>
      <c r="F19" s="168"/>
      <c r="G19" s="99"/>
      <c r="H19" s="99"/>
    </row>
    <row r="20" spans="1:8" s="98" customFormat="1" ht="33.75" customHeight="1" x14ac:dyDescent="0.25">
      <c r="A20" s="168" t="s">
        <v>65</v>
      </c>
      <c r="B20" s="168"/>
      <c r="C20" s="168"/>
      <c r="D20" s="168"/>
      <c r="E20" s="168"/>
      <c r="F20" s="168"/>
      <c r="G20" s="99"/>
      <c r="H20" s="99"/>
    </row>
    <row r="22" spans="1:8" x14ac:dyDescent="0.25">
      <c r="D22" s="162"/>
      <c r="E22" s="162"/>
      <c r="F22" s="162"/>
    </row>
  </sheetData>
  <autoFilter ref="A5:F14" xr:uid="{00000000-0009-0000-0000-000002000000}"/>
  <mergeCells count="11">
    <mergeCell ref="D22:F22"/>
    <mergeCell ref="A1:F1"/>
    <mergeCell ref="A4:E4"/>
    <mergeCell ref="A7:A11"/>
    <mergeCell ref="A12:A15"/>
    <mergeCell ref="A16:B16"/>
    <mergeCell ref="A18:F18"/>
    <mergeCell ref="A19:F19"/>
    <mergeCell ref="A20:F20"/>
    <mergeCell ref="A3:F3"/>
    <mergeCell ref="A2:F2"/>
  </mergeCells>
  <conditionalFormatting sqref="E7:E12">
    <cfRule type="containsText" dxfId="134" priority="55" stopIfTrue="1" operator="containsText" text="Thành viên chính">
      <formula>NOT(ISERROR(SEARCH("Thành viên chính",E7)))</formula>
    </cfRule>
    <cfRule type="containsText" dxfId="133" priority="56" stopIfTrue="1" operator="containsText" text="Thư ký khoa học">
      <formula>NOT(ISERROR(SEARCH("Thư ký khoa học",E7)))</formula>
    </cfRule>
    <cfRule type="containsText" dxfId="132" priority="57" stopIfTrue="1" operator="containsText" text="Chủ nhiệm đề tài">
      <formula>NOT(ISERROR(SEARCH("Chủ nhiệm đề tài",E7)))</formula>
    </cfRule>
  </conditionalFormatting>
  <conditionalFormatting sqref="N7">
    <cfRule type="containsText" dxfId="131" priority="13" stopIfTrue="1" operator="containsText" text="Thành viên chính">
      <formula>NOT(ISERROR(SEARCH("Thành viên chính",N7)))</formula>
    </cfRule>
    <cfRule type="containsText" dxfId="130" priority="14" stopIfTrue="1" operator="containsText" text="Thư ký khoa học">
      <formula>NOT(ISERROR(SEARCH("Thư ký khoa học",N7)))</formula>
    </cfRule>
    <cfRule type="containsText" dxfId="129" priority="15" stopIfTrue="1" operator="containsText" text="Chủ nhiệm đề tài">
      <formula>NOT(ISERROR(SEARCH("Chủ nhiệm đề tài",N7)))</formula>
    </cfRule>
  </conditionalFormatting>
  <conditionalFormatting sqref="N8">
    <cfRule type="containsText" dxfId="128" priority="10" stopIfTrue="1" operator="containsText" text="Thành viên chính">
      <formula>NOT(ISERROR(SEARCH("Thành viên chính",N8)))</formula>
    </cfRule>
    <cfRule type="containsText" dxfId="127" priority="11" stopIfTrue="1" operator="containsText" text="Thư ký khoa học">
      <formula>NOT(ISERROR(SEARCH("Thư ký khoa học",N8)))</formula>
    </cfRule>
    <cfRule type="containsText" dxfId="126" priority="12" stopIfTrue="1" operator="containsText" text="Chủ nhiệm đề tài">
      <formula>NOT(ISERROR(SEARCH("Chủ nhiệm đề tài",N8)))</formula>
    </cfRule>
  </conditionalFormatting>
  <conditionalFormatting sqref="S7">
    <cfRule type="containsText" dxfId="125" priority="7" stopIfTrue="1" operator="containsText" text="Thành viên chính">
      <formula>NOT(ISERROR(SEARCH("Thành viên chính",S7)))</formula>
    </cfRule>
    <cfRule type="containsText" dxfId="124" priority="8" stopIfTrue="1" operator="containsText" text="Thư ký khoa học">
      <formula>NOT(ISERROR(SEARCH("Thư ký khoa học",S7)))</formula>
    </cfRule>
    <cfRule type="containsText" dxfId="123" priority="9" stopIfTrue="1" operator="containsText" text="Chủ nhiệm đề tài">
      <formula>NOT(ISERROR(SEARCH("Chủ nhiệm đề tài",S7)))</formula>
    </cfRule>
  </conditionalFormatting>
  <conditionalFormatting sqref="S8">
    <cfRule type="containsText" dxfId="122" priority="4" stopIfTrue="1" operator="containsText" text="Thành viên chính">
      <formula>NOT(ISERROR(SEARCH("Thành viên chính",S8)))</formula>
    </cfRule>
    <cfRule type="containsText" dxfId="121" priority="5" stopIfTrue="1" operator="containsText" text="Thư ký khoa học">
      <formula>NOT(ISERROR(SEARCH("Thư ký khoa học",S8)))</formula>
    </cfRule>
    <cfRule type="containsText" dxfId="120" priority="6" stopIfTrue="1" operator="containsText" text="Chủ nhiệm đề tài">
      <formula>NOT(ISERROR(SEARCH("Chủ nhiệm đề tài",S8)))</formula>
    </cfRule>
  </conditionalFormatting>
  <pageMargins left="0.75" right="0.2800000000000000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52"/>
  <sheetViews>
    <sheetView zoomScale="85" zoomScaleNormal="85" zoomScalePageLayoutView="89" workbookViewId="0">
      <pane xSplit="5" ySplit="6" topLeftCell="F7" activePane="bottomRight" state="frozen"/>
      <selection pane="topRight" activeCell="F1" sqref="F1"/>
      <selection pane="bottomLeft" activeCell="A6" sqref="A6"/>
      <selection pane="bottomRight" activeCell="B22" sqref="B22"/>
    </sheetView>
  </sheetViews>
  <sheetFormatPr defaultColWidth="9.140625" defaultRowHeight="15" x14ac:dyDescent="0.25"/>
  <cols>
    <col min="1" max="1" width="8.7109375" style="13" customWidth="1"/>
    <col min="2" max="2" width="44.140625" style="9" customWidth="1"/>
    <col min="3" max="3" width="9.42578125" style="17" customWidth="1"/>
    <col min="4" max="4" width="8.42578125" style="13" customWidth="1"/>
    <col min="5" max="5" width="13.42578125" style="50" customWidth="1"/>
    <col min="6" max="6" width="16.5703125" style="8" customWidth="1"/>
    <col min="7" max="7" width="14.5703125" style="7" bestFit="1" customWidth="1"/>
    <col min="8" max="8" width="15.42578125" style="7" customWidth="1"/>
    <col min="9" max="9" width="16.7109375" style="70" bestFit="1" customWidth="1"/>
    <col min="10" max="10" width="13" style="8" customWidth="1"/>
    <col min="11" max="11" width="9.28515625" style="9" bestFit="1" customWidth="1"/>
    <col min="12" max="12" width="13.5703125" style="9" bestFit="1" customWidth="1"/>
    <col min="13" max="16384" width="9.140625" style="9"/>
  </cols>
  <sheetData>
    <row r="1" spans="1:12" ht="20.25" customHeight="1" x14ac:dyDescent="0.25">
      <c r="A1" s="170" t="s">
        <v>74</v>
      </c>
      <c r="B1" s="171"/>
      <c r="C1" s="171"/>
      <c r="D1" s="171"/>
      <c r="E1" s="171"/>
      <c r="F1" s="171"/>
      <c r="G1" s="171"/>
      <c r="H1" s="171"/>
    </row>
    <row r="2" spans="1:12" ht="19.5" customHeight="1" x14ac:dyDescent="0.25">
      <c r="A2" s="170" t="s">
        <v>23</v>
      </c>
      <c r="B2" s="170"/>
      <c r="C2" s="170"/>
      <c r="D2" s="170"/>
      <c r="E2" s="170"/>
      <c r="F2" s="170"/>
      <c r="G2" s="170"/>
      <c r="H2" s="170"/>
    </row>
    <row r="3" spans="1:12" ht="20.25" customHeight="1" x14ac:dyDescent="0.25">
      <c r="A3" s="169" t="s">
        <v>71</v>
      </c>
      <c r="B3" s="169"/>
      <c r="C3" s="169"/>
      <c r="D3" s="169"/>
      <c r="E3" s="169"/>
      <c r="F3" s="169"/>
      <c r="G3" s="169"/>
      <c r="H3" s="169"/>
    </row>
    <row r="4" spans="1:12" ht="19.5" customHeight="1" x14ac:dyDescent="0.25">
      <c r="A4" s="128"/>
      <c r="B4" s="108"/>
      <c r="C4" s="129"/>
      <c r="D4" s="128"/>
      <c r="E4" s="130"/>
      <c r="F4" s="29">
        <v>1490000</v>
      </c>
      <c r="G4" s="131"/>
      <c r="H4" s="131"/>
    </row>
    <row r="5" spans="1:12" ht="15.75" x14ac:dyDescent="0.25">
      <c r="A5" s="179" t="s">
        <v>1</v>
      </c>
      <c r="B5" s="179" t="s">
        <v>36</v>
      </c>
      <c r="C5" s="179" t="s">
        <v>2</v>
      </c>
      <c r="D5" s="179" t="s">
        <v>3</v>
      </c>
      <c r="E5" s="180" t="s">
        <v>21</v>
      </c>
      <c r="F5" s="178" t="s">
        <v>20</v>
      </c>
      <c r="G5" s="178"/>
      <c r="H5" s="178" t="s">
        <v>44</v>
      </c>
      <c r="I5" s="71"/>
      <c r="J5" s="29"/>
      <c r="K5" s="30"/>
      <c r="L5" s="30"/>
    </row>
    <row r="6" spans="1:12" ht="15.75" x14ac:dyDescent="0.25">
      <c r="A6" s="179"/>
      <c r="B6" s="179"/>
      <c r="C6" s="179"/>
      <c r="D6" s="179"/>
      <c r="E6" s="180"/>
      <c r="F6" s="31" t="s">
        <v>48</v>
      </c>
      <c r="G6" s="32" t="s">
        <v>43</v>
      </c>
      <c r="H6" s="178"/>
      <c r="I6" s="71"/>
      <c r="J6" s="29"/>
      <c r="K6" s="30"/>
      <c r="L6" s="30"/>
    </row>
    <row r="7" spans="1:12" s="11" customFormat="1" ht="15.75" x14ac:dyDescent="0.25">
      <c r="A7" s="120">
        <v>1</v>
      </c>
      <c r="B7" s="23" t="s">
        <v>4</v>
      </c>
      <c r="C7" s="120" t="s">
        <v>17</v>
      </c>
      <c r="D7" s="121">
        <f>SUM(D8:D22)</f>
        <v>0</v>
      </c>
      <c r="E7" s="37"/>
      <c r="F7" s="22">
        <f>SUM(F8:F22)</f>
        <v>0</v>
      </c>
      <c r="G7" s="22"/>
      <c r="H7" s="22">
        <f t="shared" ref="H7:H22" si="0">SUM(F7:G7)</f>
        <v>0</v>
      </c>
      <c r="I7" s="73"/>
      <c r="J7" s="34"/>
      <c r="K7" s="35"/>
      <c r="L7" s="36"/>
    </row>
    <row r="8" spans="1:12" s="11" customFormat="1" ht="15.75" x14ac:dyDescent="0.25">
      <c r="A8" s="172">
        <v>1.1000000000000001</v>
      </c>
      <c r="B8" s="23" t="s">
        <v>68</v>
      </c>
      <c r="C8" s="104"/>
      <c r="D8" s="122"/>
      <c r="E8" s="37"/>
      <c r="F8" s="106">
        <f>SUM(F9:F10)</f>
        <v>0</v>
      </c>
      <c r="G8" s="106"/>
      <c r="H8" s="106">
        <f t="shared" si="0"/>
        <v>0</v>
      </c>
      <c r="I8" s="73"/>
      <c r="J8" s="34"/>
      <c r="K8" s="35"/>
      <c r="L8" s="36"/>
    </row>
    <row r="9" spans="1:12" s="11" customFormat="1" ht="15.75" x14ac:dyDescent="0.25">
      <c r="A9" s="173"/>
      <c r="B9" s="97" t="s">
        <v>64</v>
      </c>
      <c r="C9" s="104"/>
      <c r="D9" s="122"/>
      <c r="E9" s="37">
        <v>0.16</v>
      </c>
      <c r="F9" s="46">
        <f>D9*E9*$F$4</f>
        <v>0</v>
      </c>
      <c r="G9" s="38"/>
      <c r="H9" s="106">
        <f t="shared" si="0"/>
        <v>0</v>
      </c>
      <c r="I9" s="73"/>
      <c r="J9" s="34"/>
      <c r="K9" s="35"/>
      <c r="L9" s="36"/>
    </row>
    <row r="10" spans="1:12" s="11" customFormat="1" ht="15.75" x14ac:dyDescent="0.25">
      <c r="A10" s="174"/>
      <c r="B10" s="97" t="s">
        <v>76</v>
      </c>
      <c r="C10" s="104"/>
      <c r="D10" s="122"/>
      <c r="E10" s="127">
        <v>0.1</v>
      </c>
      <c r="F10" s="46">
        <f>D10*E9*$F$4</f>
        <v>0</v>
      </c>
      <c r="G10" s="38"/>
      <c r="H10" s="106">
        <f t="shared" si="0"/>
        <v>0</v>
      </c>
      <c r="I10" s="73"/>
      <c r="J10" s="34"/>
      <c r="K10" s="35"/>
      <c r="L10" s="36"/>
    </row>
    <row r="11" spans="1:12" s="11" customFormat="1" ht="15.75" x14ac:dyDescent="0.25">
      <c r="A11" s="172">
        <v>1.2</v>
      </c>
      <c r="B11" s="132" t="s">
        <v>50</v>
      </c>
      <c r="C11" s="104"/>
      <c r="D11" s="122"/>
      <c r="E11" s="37"/>
      <c r="F11" s="106">
        <f>SUM(F12:F16)</f>
        <v>0</v>
      </c>
      <c r="G11" s="106"/>
      <c r="H11" s="106">
        <f t="shared" si="0"/>
        <v>0</v>
      </c>
      <c r="I11" s="73"/>
      <c r="J11" s="34"/>
      <c r="K11" s="35"/>
      <c r="L11" s="36"/>
    </row>
    <row r="12" spans="1:12" ht="15.75" x14ac:dyDescent="0.25">
      <c r="A12" s="173"/>
      <c r="B12" s="97" t="s">
        <v>64</v>
      </c>
      <c r="C12" s="104"/>
      <c r="D12" s="122"/>
      <c r="E12" s="37">
        <v>0.16</v>
      </c>
      <c r="F12" s="46">
        <f>D12*E12*$F$4</f>
        <v>0</v>
      </c>
      <c r="G12" s="106"/>
      <c r="H12" s="106">
        <f t="shared" si="0"/>
        <v>0</v>
      </c>
      <c r="I12" s="71"/>
      <c r="J12" s="29"/>
      <c r="K12" s="30"/>
      <c r="L12" s="39"/>
    </row>
    <row r="13" spans="1:12" ht="15.75" x14ac:dyDescent="0.25">
      <c r="A13" s="173"/>
      <c r="B13" s="97" t="s">
        <v>76</v>
      </c>
      <c r="C13" s="104"/>
      <c r="D13" s="122"/>
      <c r="E13" s="127">
        <v>0.1</v>
      </c>
      <c r="F13" s="46">
        <f>D13*E12*$F$4</f>
        <v>0</v>
      </c>
      <c r="G13" s="106"/>
      <c r="H13" s="106">
        <f t="shared" si="0"/>
        <v>0</v>
      </c>
      <c r="I13" s="71"/>
      <c r="J13" s="29"/>
      <c r="K13" s="30"/>
      <c r="L13" s="39"/>
    </row>
    <row r="14" spans="1:12" s="11" customFormat="1" ht="15.75" x14ac:dyDescent="0.25">
      <c r="A14" s="173"/>
      <c r="B14" s="97" t="s">
        <v>77</v>
      </c>
      <c r="C14" s="104"/>
      <c r="D14" s="122"/>
      <c r="E14" s="127">
        <v>0.1</v>
      </c>
      <c r="F14" s="46">
        <f>D14*E13*$F$4</f>
        <v>0</v>
      </c>
      <c r="G14" s="106"/>
      <c r="H14" s="106">
        <f t="shared" si="0"/>
        <v>0</v>
      </c>
      <c r="I14" s="73"/>
      <c r="J14" s="29"/>
      <c r="K14" s="35"/>
      <c r="L14" s="36"/>
    </row>
    <row r="15" spans="1:12" s="11" customFormat="1" ht="15.75" x14ac:dyDescent="0.25">
      <c r="A15" s="174"/>
      <c r="B15" s="97" t="s">
        <v>78</v>
      </c>
      <c r="C15" s="104"/>
      <c r="D15" s="122"/>
      <c r="E15" s="127">
        <v>0.1</v>
      </c>
      <c r="F15" s="46">
        <f>D15*E14*$F$4</f>
        <v>0</v>
      </c>
      <c r="G15" s="106"/>
      <c r="H15" s="106">
        <f t="shared" si="0"/>
        <v>0</v>
      </c>
      <c r="I15" s="73"/>
      <c r="J15" s="29"/>
      <c r="K15" s="35"/>
      <c r="L15" s="36"/>
    </row>
    <row r="16" spans="1:12" s="11" customFormat="1" ht="15.75" x14ac:dyDescent="0.25">
      <c r="A16" s="172">
        <v>1.3</v>
      </c>
      <c r="B16" s="132" t="s">
        <v>70</v>
      </c>
      <c r="C16" s="104"/>
      <c r="D16" s="122"/>
      <c r="E16" s="37"/>
      <c r="F16" s="46">
        <f>SUM(F17:F19)</f>
        <v>0</v>
      </c>
      <c r="G16" s="38"/>
      <c r="H16" s="106">
        <f t="shared" si="0"/>
        <v>0</v>
      </c>
      <c r="I16" s="73"/>
      <c r="J16" s="29"/>
      <c r="K16" s="35"/>
      <c r="L16" s="36"/>
    </row>
    <row r="17" spans="1:12" s="11" customFormat="1" ht="15.75" x14ac:dyDescent="0.25">
      <c r="A17" s="173"/>
      <c r="B17" s="133"/>
      <c r="C17" s="104"/>
      <c r="D17" s="122"/>
      <c r="E17" s="37">
        <v>0.16</v>
      </c>
      <c r="F17" s="46">
        <f>D17*E16*$F$4</f>
        <v>0</v>
      </c>
      <c r="G17" s="38"/>
      <c r="H17" s="106">
        <f t="shared" si="0"/>
        <v>0</v>
      </c>
      <c r="I17" s="73"/>
      <c r="J17" s="29"/>
      <c r="K17" s="35"/>
      <c r="L17" s="36"/>
    </row>
    <row r="18" spans="1:12" s="11" customFormat="1" ht="15.75" x14ac:dyDescent="0.25">
      <c r="A18" s="173"/>
      <c r="B18" s="133"/>
      <c r="C18" s="104"/>
      <c r="D18" s="122"/>
      <c r="E18" s="127">
        <v>0.1</v>
      </c>
      <c r="F18" s="46">
        <f>D18*E17*$F$4</f>
        <v>0</v>
      </c>
      <c r="G18" s="38"/>
      <c r="H18" s="106">
        <f t="shared" si="0"/>
        <v>0</v>
      </c>
      <c r="I18" s="73"/>
      <c r="J18" s="29"/>
      <c r="K18" s="35"/>
      <c r="L18" s="36"/>
    </row>
    <row r="19" spans="1:12" s="11" customFormat="1" ht="15.75" x14ac:dyDescent="0.25">
      <c r="A19" s="174"/>
      <c r="B19" s="76"/>
      <c r="C19" s="104"/>
      <c r="D19" s="122"/>
      <c r="E19" s="127">
        <v>0.1</v>
      </c>
      <c r="F19" s="46">
        <f>D19*E18*$F$4</f>
        <v>0</v>
      </c>
      <c r="G19" s="106"/>
      <c r="H19" s="106">
        <f t="shared" si="0"/>
        <v>0</v>
      </c>
      <c r="I19" s="73"/>
      <c r="J19" s="29"/>
      <c r="K19" s="35"/>
      <c r="L19" s="36"/>
    </row>
    <row r="20" spans="1:12" s="11" customFormat="1" ht="15.75" x14ac:dyDescent="0.25">
      <c r="A20" s="172">
        <v>1.4</v>
      </c>
      <c r="B20" s="76" t="s">
        <v>69</v>
      </c>
      <c r="C20" s="104"/>
      <c r="D20" s="122"/>
      <c r="E20" s="37"/>
      <c r="F20" s="46">
        <f>SUM(F21:F22)</f>
        <v>0</v>
      </c>
      <c r="G20" s="106"/>
      <c r="H20" s="106">
        <f t="shared" si="0"/>
        <v>0</v>
      </c>
      <c r="I20" s="73"/>
      <c r="J20" s="29"/>
      <c r="K20" s="35"/>
      <c r="L20" s="36"/>
    </row>
    <row r="21" spans="1:12" s="11" customFormat="1" ht="15.75" x14ac:dyDescent="0.25">
      <c r="A21" s="173"/>
      <c r="B21" s="97" t="s">
        <v>64</v>
      </c>
      <c r="C21" s="104"/>
      <c r="D21" s="122"/>
      <c r="E21" s="37">
        <v>0.16</v>
      </c>
      <c r="F21" s="46">
        <f>D21*E20*$F$4</f>
        <v>0</v>
      </c>
      <c r="G21" s="106"/>
      <c r="H21" s="106">
        <f t="shared" si="0"/>
        <v>0</v>
      </c>
      <c r="I21" s="73"/>
      <c r="J21" s="29"/>
      <c r="K21" s="35"/>
      <c r="L21" s="36"/>
    </row>
    <row r="22" spans="1:12" s="11" customFormat="1" ht="15.75" x14ac:dyDescent="0.25">
      <c r="A22" s="174"/>
      <c r="B22" s="97" t="s">
        <v>76</v>
      </c>
      <c r="C22" s="104"/>
      <c r="D22" s="122"/>
      <c r="E22" s="127">
        <v>0.1</v>
      </c>
      <c r="F22" s="46">
        <f>D22*E21*$F$4</f>
        <v>0</v>
      </c>
      <c r="G22" s="106"/>
      <c r="H22" s="106">
        <f t="shared" si="0"/>
        <v>0</v>
      </c>
      <c r="I22" s="73"/>
      <c r="J22" s="29"/>
      <c r="K22" s="35"/>
      <c r="L22" s="36"/>
    </row>
    <row r="23" spans="1:12" ht="31.5" x14ac:dyDescent="0.25">
      <c r="A23" s="120">
        <v>2</v>
      </c>
      <c r="B23" s="23" t="s">
        <v>53</v>
      </c>
      <c r="C23" s="120"/>
      <c r="D23" s="120"/>
      <c r="E23" s="33"/>
      <c r="F23" s="22">
        <f>SUM(F24,F27,F30,F32,F33)</f>
        <v>0</v>
      </c>
      <c r="G23" s="22">
        <f>SUM(G24:G33)</f>
        <v>0</v>
      </c>
      <c r="H23" s="22">
        <f>SUM(F23:G23)</f>
        <v>0</v>
      </c>
      <c r="I23" s="72"/>
      <c r="J23" s="29"/>
      <c r="K23" s="30"/>
      <c r="L23" s="39"/>
    </row>
    <row r="24" spans="1:12" ht="15.75" x14ac:dyDescent="0.25">
      <c r="A24" s="120" t="s">
        <v>24</v>
      </c>
      <c r="B24" s="40" t="s">
        <v>32</v>
      </c>
      <c r="C24" s="32"/>
      <c r="D24" s="123" t="s">
        <v>29</v>
      </c>
      <c r="E24" s="48" t="s">
        <v>30</v>
      </c>
      <c r="F24" s="119">
        <f>SUM(F25:F26)</f>
        <v>0</v>
      </c>
      <c r="G24" s="119">
        <f>SUM(G25:G26)</f>
        <v>0</v>
      </c>
      <c r="H24" s="106">
        <f t="shared" ref="H24:H33" si="1">SUM(F24:G24)</f>
        <v>0</v>
      </c>
      <c r="I24" s="71"/>
      <c r="J24" s="29"/>
      <c r="K24" s="30"/>
      <c r="L24" s="39"/>
    </row>
    <row r="25" spans="1:12" ht="15.75" x14ac:dyDescent="0.25">
      <c r="A25" s="104" t="s">
        <v>26</v>
      </c>
      <c r="B25" s="111"/>
      <c r="C25" s="104"/>
      <c r="D25" s="104"/>
      <c r="E25" s="56"/>
      <c r="F25" s="56"/>
      <c r="G25" s="114">
        <f>D25*E25</f>
        <v>0</v>
      </c>
      <c r="H25" s="106">
        <f t="shared" si="1"/>
        <v>0</v>
      </c>
      <c r="I25" s="71"/>
      <c r="J25" s="29"/>
      <c r="K25" s="30"/>
      <c r="L25" s="39"/>
    </row>
    <row r="26" spans="1:12" ht="15.75" x14ac:dyDescent="0.25">
      <c r="A26" s="104" t="s">
        <v>35</v>
      </c>
      <c r="B26" s="111"/>
      <c r="C26" s="104"/>
      <c r="D26" s="104"/>
      <c r="E26" s="56"/>
      <c r="F26" s="56"/>
      <c r="G26" s="115">
        <f>D26*E26</f>
        <v>0</v>
      </c>
      <c r="H26" s="106">
        <f t="shared" si="1"/>
        <v>0</v>
      </c>
      <c r="I26" s="71"/>
      <c r="J26" s="29"/>
      <c r="K26" s="30"/>
      <c r="L26" s="39"/>
    </row>
    <row r="27" spans="1:12" ht="15.75" x14ac:dyDescent="0.25">
      <c r="A27" s="120" t="s">
        <v>25</v>
      </c>
      <c r="B27" s="40" t="s">
        <v>51</v>
      </c>
      <c r="C27" s="32"/>
      <c r="D27" s="123"/>
      <c r="E27" s="48"/>
      <c r="F27" s="41">
        <f>SUM(F28:F29)</f>
        <v>0</v>
      </c>
      <c r="G27" s="26"/>
      <c r="H27" s="106">
        <f t="shared" si="1"/>
        <v>0</v>
      </c>
      <c r="I27" s="71"/>
      <c r="J27" s="29"/>
      <c r="K27" s="30"/>
      <c r="L27" s="39"/>
    </row>
    <row r="28" spans="1:12" ht="15.75" x14ac:dyDescent="0.25">
      <c r="A28" s="104" t="s">
        <v>27</v>
      </c>
      <c r="B28" s="111"/>
      <c r="C28" s="104"/>
      <c r="D28" s="104"/>
      <c r="E28" s="56"/>
      <c r="F28" s="56"/>
      <c r="G28" s="26"/>
      <c r="H28" s="106">
        <f t="shared" si="1"/>
        <v>0</v>
      </c>
      <c r="I28" s="71"/>
      <c r="J28" s="29"/>
      <c r="K28" s="30"/>
      <c r="L28" s="39"/>
    </row>
    <row r="29" spans="1:12" ht="15.75" x14ac:dyDescent="0.25">
      <c r="A29" s="104" t="s">
        <v>28</v>
      </c>
      <c r="B29" s="111"/>
      <c r="C29" s="104"/>
      <c r="D29" s="104"/>
      <c r="E29" s="56"/>
      <c r="F29" s="56"/>
      <c r="G29" s="26"/>
      <c r="H29" s="106">
        <f t="shared" si="1"/>
        <v>0</v>
      </c>
      <c r="I29" s="71"/>
      <c r="J29" s="29"/>
      <c r="K29" s="30"/>
      <c r="L29" s="39"/>
    </row>
    <row r="30" spans="1:12" s="10" customFormat="1" ht="15.75" x14ac:dyDescent="0.25">
      <c r="A30" s="116">
        <v>2.2999999999999998</v>
      </c>
      <c r="B30" s="57" t="s">
        <v>37</v>
      </c>
      <c r="C30" s="58"/>
      <c r="D30" s="58"/>
      <c r="E30" s="59"/>
      <c r="F30" s="60">
        <f>SUM(F31)</f>
        <v>0</v>
      </c>
      <c r="G30" s="60">
        <f>SUM(G31)</f>
        <v>0</v>
      </c>
      <c r="H30" s="22">
        <f t="shared" si="1"/>
        <v>0</v>
      </c>
      <c r="I30" s="74"/>
      <c r="J30" s="61"/>
      <c r="K30" s="62"/>
      <c r="L30" s="63"/>
    </row>
    <row r="31" spans="1:12" s="10" customFormat="1" ht="15.75" x14ac:dyDescent="0.25">
      <c r="A31" s="58" t="s">
        <v>33</v>
      </c>
      <c r="B31" s="64"/>
      <c r="C31" s="58"/>
      <c r="D31" s="58"/>
      <c r="E31" s="59"/>
      <c r="F31" s="65"/>
      <c r="G31" s="66"/>
      <c r="H31" s="106"/>
      <c r="I31" s="74"/>
      <c r="J31" s="61"/>
      <c r="K31" s="62"/>
      <c r="L31" s="63"/>
    </row>
    <row r="32" spans="1:12" s="11" customFormat="1" ht="15.75" x14ac:dyDescent="0.25">
      <c r="A32" s="120">
        <v>2.4</v>
      </c>
      <c r="B32" s="117" t="s">
        <v>31</v>
      </c>
      <c r="C32" s="25"/>
      <c r="D32" s="124"/>
      <c r="E32" s="94"/>
      <c r="F32" s="22"/>
      <c r="G32" s="26"/>
      <c r="H32" s="106">
        <f t="shared" si="1"/>
        <v>0</v>
      </c>
      <c r="I32" s="73"/>
      <c r="J32" s="34"/>
      <c r="K32" s="35"/>
      <c r="L32" s="36"/>
    </row>
    <row r="33" spans="1:12" ht="15.75" x14ac:dyDescent="0.25">
      <c r="A33" s="120">
        <v>2.5</v>
      </c>
      <c r="B33" s="113" t="s">
        <v>52</v>
      </c>
      <c r="C33" s="120"/>
      <c r="D33" s="120"/>
      <c r="E33" s="113"/>
      <c r="F33" s="42">
        <f>D33*E33</f>
        <v>0</v>
      </c>
      <c r="G33" s="26"/>
      <c r="H33" s="22">
        <f t="shared" si="1"/>
        <v>0</v>
      </c>
      <c r="I33" s="71"/>
      <c r="J33" s="29"/>
      <c r="K33" s="30"/>
      <c r="L33" s="39"/>
    </row>
    <row r="34" spans="1:12" ht="15.75" x14ac:dyDescent="0.25">
      <c r="A34" s="120">
        <v>3</v>
      </c>
      <c r="B34" s="113" t="s">
        <v>18</v>
      </c>
      <c r="C34" s="120"/>
      <c r="D34" s="120"/>
      <c r="E34" s="33"/>
      <c r="F34" s="22">
        <f>SUM(F36:F36)</f>
        <v>0</v>
      </c>
      <c r="G34" s="22">
        <f>SUM(G36:G36)</f>
        <v>0</v>
      </c>
      <c r="H34" s="22">
        <f>SUM(F34:G34)</f>
        <v>0</v>
      </c>
      <c r="I34" s="72"/>
      <c r="J34" s="29"/>
      <c r="K34" s="30"/>
      <c r="L34" s="39"/>
    </row>
    <row r="35" spans="1:12" ht="15.75" x14ac:dyDescent="0.25">
      <c r="A35" s="104">
        <v>3.1</v>
      </c>
      <c r="B35" s="113"/>
      <c r="C35" s="120"/>
      <c r="D35" s="120"/>
      <c r="E35" s="33"/>
      <c r="F35" s="22"/>
      <c r="G35" s="22"/>
      <c r="H35" s="22"/>
      <c r="I35" s="72"/>
      <c r="J35" s="29"/>
      <c r="K35" s="30"/>
      <c r="L35" s="39"/>
    </row>
    <row r="36" spans="1:12" ht="15.75" x14ac:dyDescent="0.25">
      <c r="A36" s="120">
        <v>4</v>
      </c>
      <c r="B36" s="23" t="s">
        <v>46</v>
      </c>
      <c r="C36" s="120" t="s">
        <v>38</v>
      </c>
      <c r="D36" s="120"/>
      <c r="E36" s="27"/>
      <c r="F36" s="118">
        <f>D36*E36</f>
        <v>0</v>
      </c>
      <c r="G36" s="22"/>
      <c r="H36" s="22">
        <f>SUM(F36:G36)</f>
        <v>0</v>
      </c>
      <c r="I36" s="72"/>
      <c r="J36" s="29"/>
      <c r="K36" s="30"/>
      <c r="L36" s="39"/>
    </row>
    <row r="37" spans="1:12" ht="15.75" x14ac:dyDescent="0.25">
      <c r="A37" s="120">
        <v>5</v>
      </c>
      <c r="B37" s="23" t="s">
        <v>45</v>
      </c>
      <c r="C37" s="104"/>
      <c r="D37" s="125"/>
      <c r="E37" s="43"/>
      <c r="F37" s="24">
        <f>SUM(F38:F38)</f>
        <v>0</v>
      </c>
      <c r="G37" s="24">
        <f>SUM(G38:G38)</f>
        <v>0</v>
      </c>
      <c r="H37" s="22">
        <f>SUM(F37:G37)</f>
        <v>0</v>
      </c>
      <c r="I37" s="72"/>
      <c r="J37" s="29"/>
      <c r="K37" s="30"/>
      <c r="L37" s="39"/>
    </row>
    <row r="38" spans="1:12" ht="15.75" x14ac:dyDescent="0.25">
      <c r="A38" s="104">
        <v>5.0999999999999996</v>
      </c>
      <c r="B38" s="111" t="s">
        <v>49</v>
      </c>
      <c r="C38" s="120" t="s">
        <v>38</v>
      </c>
      <c r="D38" s="126"/>
      <c r="E38" s="27"/>
      <c r="F38" s="44">
        <f>D38*E38</f>
        <v>0</v>
      </c>
      <c r="G38" s="45">
        <v>0</v>
      </c>
      <c r="H38" s="106">
        <f>SUM(F38:G38)</f>
        <v>0</v>
      </c>
      <c r="I38" s="71"/>
      <c r="J38" s="29"/>
      <c r="K38" s="30"/>
      <c r="L38" s="39"/>
    </row>
    <row r="39" spans="1:12" ht="15.75" x14ac:dyDescent="0.25">
      <c r="A39" s="120">
        <v>6</v>
      </c>
      <c r="B39" s="23" t="s">
        <v>47</v>
      </c>
      <c r="C39" s="120" t="s">
        <v>38</v>
      </c>
      <c r="D39" s="120"/>
      <c r="E39" s="27"/>
      <c r="F39" s="22">
        <f>D39*E39</f>
        <v>0</v>
      </c>
      <c r="G39" s="22"/>
      <c r="H39" s="22">
        <f>SUM(F39:G39)</f>
        <v>0</v>
      </c>
      <c r="I39" s="72"/>
      <c r="J39" s="29"/>
      <c r="K39" s="30"/>
      <c r="L39" s="39"/>
    </row>
    <row r="40" spans="1:12" ht="15.75" x14ac:dyDescent="0.25">
      <c r="A40" s="104">
        <v>6.1</v>
      </c>
      <c r="B40" s="113"/>
      <c r="C40" s="120"/>
      <c r="D40" s="120"/>
      <c r="E40" s="33"/>
      <c r="F40" s="22"/>
      <c r="G40" s="22"/>
      <c r="H40" s="22"/>
      <c r="I40" s="72"/>
      <c r="J40" s="29"/>
      <c r="K40" s="30"/>
      <c r="L40" s="39"/>
    </row>
    <row r="41" spans="1:12" ht="15.75" x14ac:dyDescent="0.25">
      <c r="A41" s="120">
        <v>7</v>
      </c>
      <c r="B41" s="113" t="s">
        <v>22</v>
      </c>
      <c r="C41" s="104"/>
      <c r="D41" s="104"/>
      <c r="E41" s="110"/>
      <c r="F41" s="106"/>
      <c r="G41" s="106"/>
      <c r="H41" s="106"/>
      <c r="I41" s="112"/>
      <c r="J41" s="107"/>
      <c r="K41" s="108"/>
      <c r="L41" s="109"/>
    </row>
    <row r="42" spans="1:12" ht="15.75" x14ac:dyDescent="0.25">
      <c r="A42" s="67"/>
      <c r="B42" s="25" t="s">
        <v>34</v>
      </c>
      <c r="C42" s="104"/>
      <c r="D42" s="122"/>
      <c r="E42" s="37"/>
      <c r="F42" s="47">
        <f>SUM(F7,F23,F34,F36,F37,F39,F41)</f>
        <v>0</v>
      </c>
      <c r="G42" s="47">
        <f>SUM(G7,G23,G34,G36,G37,G39,G41)</f>
        <v>0</v>
      </c>
      <c r="H42" s="47">
        <f>SUM(H7,H23,H34,H36,H37,H39,H41)</f>
        <v>0</v>
      </c>
      <c r="I42" s="71"/>
      <c r="J42" s="29"/>
      <c r="K42" s="30"/>
      <c r="L42" s="30"/>
    </row>
    <row r="43" spans="1:12" ht="15.75" x14ac:dyDescent="0.25">
      <c r="A43" s="67"/>
      <c r="B43" s="25" t="s">
        <v>19</v>
      </c>
      <c r="C43" s="104"/>
      <c r="D43" s="122"/>
      <c r="E43" s="37"/>
      <c r="F43" s="47">
        <f>F42</f>
        <v>0</v>
      </c>
      <c r="G43" s="47">
        <f>G42</f>
        <v>0</v>
      </c>
      <c r="H43" s="22">
        <f>SUM(F43:G43)</f>
        <v>0</v>
      </c>
      <c r="I43" s="71"/>
      <c r="J43" s="29"/>
      <c r="K43" s="30"/>
      <c r="L43" s="30"/>
    </row>
    <row r="44" spans="1:12" ht="15.75" x14ac:dyDescent="0.25">
      <c r="B44" s="68"/>
      <c r="C44" s="68"/>
      <c r="D44" s="68"/>
      <c r="E44" s="69"/>
      <c r="F44" s="68"/>
      <c r="G44" s="68"/>
      <c r="H44" s="68"/>
    </row>
    <row r="45" spans="1:12" ht="15.75" x14ac:dyDescent="0.25">
      <c r="B45" s="12"/>
      <c r="C45" s="12"/>
      <c r="D45" s="12"/>
      <c r="E45" s="49"/>
      <c r="F45" s="12"/>
      <c r="G45" s="12"/>
      <c r="H45" s="12"/>
    </row>
    <row r="46" spans="1:12" s="16" customFormat="1" ht="33" customHeight="1" x14ac:dyDescent="0.25">
      <c r="A46" s="160" t="s">
        <v>58</v>
      </c>
      <c r="B46" s="160"/>
      <c r="C46" s="160"/>
      <c r="D46" s="160"/>
      <c r="E46" s="52"/>
      <c r="F46" s="181" t="s">
        <v>59</v>
      </c>
      <c r="G46" s="182"/>
      <c r="H46" s="182"/>
      <c r="I46" s="75"/>
      <c r="J46" s="15"/>
    </row>
    <row r="47" spans="1:12" s="16" customFormat="1" ht="16.5" x14ac:dyDescent="0.25">
      <c r="A47" s="95"/>
      <c r="B47" s="95"/>
      <c r="C47" s="95"/>
      <c r="D47" s="95"/>
      <c r="E47" s="51"/>
      <c r="F47" s="15"/>
      <c r="G47" s="14"/>
      <c r="H47" s="14"/>
      <c r="I47" s="75"/>
      <c r="J47" s="15"/>
    </row>
    <row r="48" spans="1:12" s="16" customFormat="1" ht="33" customHeight="1" x14ac:dyDescent="0.25">
      <c r="A48" s="95"/>
      <c r="B48" s="95"/>
      <c r="C48" s="95"/>
      <c r="D48" s="95"/>
      <c r="E48" s="52"/>
      <c r="F48" s="182"/>
      <c r="G48" s="182"/>
      <c r="H48" s="182"/>
      <c r="I48" s="75"/>
      <c r="J48" s="15"/>
    </row>
    <row r="49" spans="1:10" s="16" customFormat="1" ht="33" customHeight="1" x14ac:dyDescent="0.25">
      <c r="A49" s="95"/>
      <c r="B49" s="95"/>
      <c r="C49" s="95"/>
      <c r="D49" s="95"/>
      <c r="E49" s="52"/>
      <c r="F49" s="88"/>
      <c r="G49" s="88"/>
      <c r="H49" s="88"/>
      <c r="I49" s="75"/>
      <c r="J49" s="15"/>
    </row>
    <row r="50" spans="1:10" s="16" customFormat="1" ht="16.5" x14ac:dyDescent="0.25">
      <c r="A50" s="95"/>
      <c r="B50" s="95"/>
      <c r="C50" s="95"/>
      <c r="D50" s="95"/>
      <c r="E50" s="51"/>
      <c r="F50" s="15"/>
      <c r="G50" s="14"/>
      <c r="H50" s="14"/>
      <c r="I50" s="75"/>
      <c r="J50" s="15"/>
    </row>
    <row r="51" spans="1:10" s="16" customFormat="1" ht="16.5" x14ac:dyDescent="0.25">
      <c r="A51" s="160" t="s">
        <v>66</v>
      </c>
      <c r="B51" s="160"/>
      <c r="C51" s="160"/>
      <c r="D51" s="160"/>
      <c r="E51" s="53"/>
      <c r="F51" s="177" t="s">
        <v>64</v>
      </c>
      <c r="G51" s="176"/>
      <c r="H51" s="176"/>
      <c r="I51" s="75"/>
      <c r="J51" s="15"/>
    </row>
    <row r="52" spans="1:10" s="16" customFormat="1" ht="16.5" x14ac:dyDescent="0.25">
      <c r="A52" s="18"/>
      <c r="C52" s="19"/>
      <c r="D52" s="18"/>
      <c r="E52" s="53"/>
      <c r="F52" s="15"/>
      <c r="G52" s="14"/>
      <c r="H52" s="14"/>
      <c r="I52" s="75"/>
      <c r="J52" s="15"/>
    </row>
    <row r="53" spans="1:10" s="16" customFormat="1" ht="16.5" customHeight="1" x14ac:dyDescent="0.25">
      <c r="A53" s="18"/>
      <c r="C53" s="19"/>
      <c r="D53" s="18"/>
      <c r="E53" s="53"/>
      <c r="F53" s="15"/>
      <c r="G53" s="14"/>
      <c r="H53" s="14"/>
      <c r="I53" s="75"/>
      <c r="J53" s="15"/>
    </row>
    <row r="54" spans="1:10" s="16" customFormat="1" ht="16.5" x14ac:dyDescent="0.25">
      <c r="A54" s="18"/>
      <c r="C54" s="19"/>
      <c r="D54" s="18"/>
      <c r="E54" s="53"/>
      <c r="F54" s="175"/>
      <c r="G54" s="176"/>
      <c r="H54" s="176"/>
      <c r="I54" s="75"/>
      <c r="J54" s="15"/>
    </row>
    <row r="55" spans="1:10" ht="16.5" x14ac:dyDescent="0.25">
      <c r="B55" s="16"/>
      <c r="C55" s="19"/>
      <c r="D55" s="18"/>
      <c r="E55" s="52"/>
      <c r="F55" s="15"/>
      <c r="G55" s="14"/>
      <c r="H55" s="14"/>
    </row>
    <row r="56" spans="1:10" ht="16.5" x14ac:dyDescent="0.25">
      <c r="B56" s="20"/>
      <c r="C56" s="20"/>
      <c r="D56" s="20"/>
      <c r="E56" s="54"/>
      <c r="F56" s="20"/>
      <c r="G56" s="20"/>
      <c r="H56" s="20"/>
    </row>
    <row r="60" spans="1:10" x14ac:dyDescent="0.25">
      <c r="A60" s="21"/>
    </row>
    <row r="62" spans="1:10" x14ac:dyDescent="0.25">
      <c r="B62" s="21"/>
      <c r="C62" s="21"/>
      <c r="D62" s="21"/>
      <c r="E62" s="55"/>
      <c r="F62" s="21"/>
      <c r="G62" s="21"/>
      <c r="H62" s="21"/>
    </row>
    <row r="552" spans="2:2" x14ac:dyDescent="0.25">
      <c r="B552" s="9">
        <f>1070*0.5</f>
        <v>535</v>
      </c>
    </row>
  </sheetData>
  <autoFilter ref="A5:H6" xr:uid="{F0C35090-313C-40DA-88C3-381EA9E1C976}">
    <filterColumn colId="5" showButton="0"/>
  </autoFilter>
  <mergeCells count="22">
    <mergeCell ref="F54:H54"/>
    <mergeCell ref="F51:H51"/>
    <mergeCell ref="H5:H6"/>
    <mergeCell ref="A2:H2"/>
    <mergeCell ref="F5:G5"/>
    <mergeCell ref="A5:A6"/>
    <mergeCell ref="B5:B6"/>
    <mergeCell ref="C5:C6"/>
    <mergeCell ref="D5:D6"/>
    <mergeCell ref="E5:E6"/>
    <mergeCell ref="F46:H46"/>
    <mergeCell ref="F48:H48"/>
    <mergeCell ref="A1:H1"/>
    <mergeCell ref="C46:D46"/>
    <mergeCell ref="A51:B51"/>
    <mergeCell ref="C51:D51"/>
    <mergeCell ref="A3:H3"/>
    <mergeCell ref="A8:A10"/>
    <mergeCell ref="A11:A15"/>
    <mergeCell ref="A16:A19"/>
    <mergeCell ref="A20:A22"/>
    <mergeCell ref="A46:B46"/>
  </mergeCells>
  <phoneticPr fontId="23" type="noConversion"/>
  <conditionalFormatting sqref="D5:F5 F6:G6 D12:F12 A23:B23 E23:F23 A24:E24 B31:E31 A27:G27 A61:A65451 B63:F65453 A55:A59 B57:H61 G63:H65430 B55:H55 B44:H45 G28:G29 M42:XFD42 G31:G33 G25:G26 A25:A26 F47:H47 A43:F43 H43 I43:XFD47 A28:A33 A40:B40 I55:XFD65391 D16:D19 E40:XFD40 H23:XFD35 E11:E12 E7:E9 G21 G16:G19 F13:F22 I5:XFD22 H7:H22">
    <cfRule type="containsText" dxfId="119" priority="2920" stopIfTrue="1" operator="containsText" text="Thành viên chính">
      <formula>NOT(ISERROR(SEARCH("Thành viên chính",A5)))</formula>
    </cfRule>
    <cfRule type="containsText" dxfId="118" priority="2921" stopIfTrue="1" operator="containsText" text="Thư ký khoa học">
      <formula>NOT(ISERROR(SEARCH("Thư ký khoa học",A5)))</formula>
    </cfRule>
    <cfRule type="containsText" dxfId="117" priority="2922" stopIfTrue="1" operator="containsText" text="Chủ nhiệm đề tài">
      <formula>NOT(ISERROR(SEARCH("Chủ nhiệm đề tài",A5)))</formula>
    </cfRule>
  </conditionalFormatting>
  <conditionalFormatting sqref="A5">
    <cfRule type="containsText" dxfId="116" priority="2761" stopIfTrue="1" operator="containsText" text="Thành viên chính">
      <formula>NOT(ISERROR(SEARCH("Thành viên chính",A5)))</formula>
    </cfRule>
    <cfRule type="containsText" dxfId="115" priority="2762" stopIfTrue="1" operator="containsText" text="Thư ký khoa học">
      <formula>NOT(ISERROR(SEARCH("Thư ký khoa học",A5)))</formula>
    </cfRule>
    <cfRule type="containsText" dxfId="114" priority="2763" stopIfTrue="1" operator="containsText" text="Chủ nhiệm đề tài">
      <formula>NOT(ISERROR(SEARCH("Chủ nhiệm đề tài",A5)))</formula>
    </cfRule>
  </conditionalFormatting>
  <conditionalFormatting sqref="B5">
    <cfRule type="containsText" dxfId="113" priority="2764" stopIfTrue="1" operator="containsText" text="Thành viên chính">
      <formula>NOT(ISERROR(SEARCH("Thành viên chính",B5)))</formula>
    </cfRule>
    <cfRule type="containsText" dxfId="112" priority="2765" stopIfTrue="1" operator="containsText" text="Thư ký khoa học">
      <formula>NOT(ISERROR(SEARCH("Thư ký khoa học",B5)))</formula>
    </cfRule>
    <cfRule type="containsText" dxfId="111" priority="2766" stopIfTrue="1" operator="containsText" text="Chủ nhiệm đề tài">
      <formula>NOT(ISERROR(SEARCH("Chủ nhiệm đề tài",B5)))</formula>
    </cfRule>
  </conditionalFormatting>
  <conditionalFormatting sqref="C5">
    <cfRule type="containsText" dxfId="110" priority="2767" stopIfTrue="1" operator="containsText" text="Thành viên chính">
      <formula>NOT(ISERROR(SEARCH("Thành viên chính",C5)))</formula>
    </cfRule>
    <cfRule type="containsText" dxfId="109" priority="2768" stopIfTrue="1" operator="containsText" text="Thư ký khoa học">
      <formula>NOT(ISERROR(SEARCH("Thư ký khoa học",C5)))</formula>
    </cfRule>
    <cfRule type="containsText" dxfId="108" priority="2769" stopIfTrue="1" operator="containsText" text="Chủ nhiệm đề tài">
      <formula>NOT(ISERROR(SEARCH("Chủ nhiệm đề tài",C5)))</formula>
    </cfRule>
  </conditionalFormatting>
  <conditionalFormatting sqref="H5">
    <cfRule type="containsText" dxfId="107" priority="2743" stopIfTrue="1" operator="containsText" text="Thành viên chính">
      <formula>NOT(ISERROR(SEARCH("Thành viên chính",H5)))</formula>
    </cfRule>
    <cfRule type="containsText" dxfId="106" priority="2744" stopIfTrue="1" operator="containsText" text="Thư ký khoa học">
      <formula>NOT(ISERROR(SEARCH("Thư ký khoa học",H5)))</formula>
    </cfRule>
    <cfRule type="containsText" dxfId="105" priority="2745" stopIfTrue="1" operator="containsText" text="Chủ nhiệm đề tài">
      <formula>NOT(ISERROR(SEARCH("Chủ nhiệm đề tài",H5)))</formula>
    </cfRule>
  </conditionalFormatting>
  <conditionalFormatting sqref="D13:E13 E14:E19">
    <cfRule type="containsText" dxfId="104" priority="2356" stopIfTrue="1" operator="containsText" text="Thành viên chính">
      <formula>NOT(ISERROR(SEARCH("Thành viên chính",D13)))</formula>
    </cfRule>
    <cfRule type="containsText" dxfId="103" priority="2357" stopIfTrue="1" operator="containsText" text="Thư ký khoa học">
      <formula>NOT(ISERROR(SEARCH("Thư ký khoa học",D13)))</formula>
    </cfRule>
    <cfRule type="containsText" dxfId="102" priority="2358" stopIfTrue="1" operator="containsText" text="Chủ nhiệm đề tài">
      <formula>NOT(ISERROR(SEARCH("Chủ nhiệm đề tài",D13)))</formula>
    </cfRule>
  </conditionalFormatting>
  <conditionalFormatting sqref="D8 F8:G8 F11:G11 D11">
    <cfRule type="containsText" dxfId="101" priority="2299" stopIfTrue="1" operator="containsText" text="Thành viên chính">
      <formula>NOT(ISERROR(SEARCH("Thành viên chính",D8)))</formula>
    </cfRule>
    <cfRule type="containsText" dxfId="100" priority="2300" stopIfTrue="1" operator="containsText" text="Thư ký khoa học">
      <formula>NOT(ISERROR(SEARCH("Thư ký khoa học",D8)))</formula>
    </cfRule>
    <cfRule type="containsText" dxfId="99" priority="2301" stopIfTrue="1" operator="containsText" text="Chủ nhiệm đề tài">
      <formula>NOT(ISERROR(SEARCH("Chủ nhiệm đề tài",D8)))</formula>
    </cfRule>
  </conditionalFormatting>
  <conditionalFormatting sqref="D15 C14:D14 C15:C19 C8 C11:C13 G12:G15">
    <cfRule type="containsText" dxfId="98" priority="2209" stopIfTrue="1" operator="containsText" text="Thành viên chính">
      <formula>NOT(ISERROR(SEARCH("Thành viên chính",C8)))</formula>
    </cfRule>
    <cfRule type="containsText" dxfId="97" priority="2210" stopIfTrue="1" operator="containsText" text="Thư ký khoa học">
      <formula>NOT(ISERROR(SEARCH("Thư ký khoa học",C8)))</formula>
    </cfRule>
    <cfRule type="containsText" dxfId="96" priority="2211" stopIfTrue="1" operator="containsText" text="Chủ nhiệm đề tài">
      <formula>NOT(ISERROR(SEARCH("Chủ nhiệm đề tài",C8)))</formula>
    </cfRule>
  </conditionalFormatting>
  <conditionalFormatting sqref="F24:G24">
    <cfRule type="containsText" dxfId="95" priority="1603" stopIfTrue="1" operator="containsText" text="Thành viên chính">
      <formula>NOT(ISERROR(SEARCH("Thành viên chính",F24)))</formula>
    </cfRule>
    <cfRule type="containsText" dxfId="94" priority="1604" stopIfTrue="1" operator="containsText" text="Thư ký khoa học">
      <formula>NOT(ISERROR(SEARCH("Thư ký khoa học",F24)))</formula>
    </cfRule>
    <cfRule type="containsText" dxfId="93" priority="1605" stopIfTrue="1" operator="containsText" text="Chủ nhiệm đề tài">
      <formula>NOT(ISERROR(SEARCH("Chủ nhiệm đề tài",F24)))</formula>
    </cfRule>
  </conditionalFormatting>
  <conditionalFormatting sqref="A42:L42">
    <cfRule type="containsText" dxfId="92" priority="1438" stopIfTrue="1" operator="containsText" text="Thành viên chính">
      <formula>NOT(ISERROR(SEARCH("Thành viên chính",A42)))</formula>
    </cfRule>
    <cfRule type="containsText" dxfId="91" priority="1439" stopIfTrue="1" operator="containsText" text="Thư ký khoa học">
      <formula>NOT(ISERROR(SEARCH("Thư ký khoa học",A42)))</formula>
    </cfRule>
    <cfRule type="containsText" dxfId="90" priority="1440" stopIfTrue="1" operator="containsText" text="Chủ nhiệm đề tài">
      <formula>NOT(ISERROR(SEARCH("Chủ nhiệm đề tài",A42)))</formula>
    </cfRule>
  </conditionalFormatting>
  <conditionalFormatting sqref="G23">
    <cfRule type="containsText" dxfId="89" priority="1471" stopIfTrue="1" operator="containsText" text="Thành viên chính">
      <formula>NOT(ISERROR(SEARCH("Thành viên chính",G23)))</formula>
    </cfRule>
    <cfRule type="containsText" dxfId="88" priority="1472" stopIfTrue="1" operator="containsText" text="Thư ký khoa học">
      <formula>NOT(ISERROR(SEARCH("Thư ký khoa học",G23)))</formula>
    </cfRule>
    <cfRule type="containsText" dxfId="87" priority="1473" stopIfTrue="1" operator="containsText" text="Chủ nhiệm đề tài">
      <formula>NOT(ISERROR(SEARCH("Chủ nhiệm đề tài",G23)))</formula>
    </cfRule>
  </conditionalFormatting>
  <conditionalFormatting sqref="G43">
    <cfRule type="containsText" dxfId="86" priority="1429" stopIfTrue="1" operator="containsText" text="Thành viên chính">
      <formula>NOT(ISERROR(SEARCH("Thành viên chính",G43)))</formula>
    </cfRule>
    <cfRule type="containsText" dxfId="85" priority="1430" stopIfTrue="1" operator="containsText" text="Thư ký khoa học">
      <formula>NOT(ISERROR(SEARCH("Thư ký khoa học",G43)))</formula>
    </cfRule>
    <cfRule type="containsText" dxfId="84" priority="1431" stopIfTrue="1" operator="containsText" text="Chủ nhiệm đề tài">
      <formula>NOT(ISERROR(SEARCH("Chủ nhiệm đề tài",G43)))</formula>
    </cfRule>
  </conditionalFormatting>
  <conditionalFormatting sqref="H39:XFD39">
    <cfRule type="containsText" dxfId="83" priority="85" stopIfTrue="1" operator="containsText" text="Thành viên chính">
      <formula>NOT(ISERROR(SEARCH("Thành viên chính",H39)))</formula>
    </cfRule>
    <cfRule type="containsText" dxfId="82" priority="86" stopIfTrue="1" operator="containsText" text="Thư ký khoa học">
      <formula>NOT(ISERROR(SEARCH("Thư ký khoa học",H39)))</formula>
    </cfRule>
    <cfRule type="containsText" dxfId="81" priority="87" stopIfTrue="1" operator="containsText" text="Chủ nhiệm đề tài">
      <formula>NOT(ISERROR(SEARCH("Chủ nhiệm đề tài",H39)))</formula>
    </cfRule>
  </conditionalFormatting>
  <conditionalFormatting sqref="A39:B39 F39">
    <cfRule type="containsText" dxfId="80" priority="82" stopIfTrue="1" operator="containsText" text="Thành viên chính">
      <formula>NOT(ISERROR(SEARCH("Thành viên chính",A39)))</formula>
    </cfRule>
    <cfRule type="containsText" dxfId="79" priority="83" stopIfTrue="1" operator="containsText" text="Thư ký khoa học">
      <formula>NOT(ISERROR(SEARCH("Thư ký khoa học",A39)))</formula>
    </cfRule>
    <cfRule type="containsText" dxfId="78" priority="84" stopIfTrue="1" operator="containsText" text="Chủ nhiệm đề tài">
      <formula>NOT(ISERROR(SEARCH("Chủ nhiệm đề tài",A39)))</formula>
    </cfRule>
  </conditionalFormatting>
  <conditionalFormatting sqref="C52:D54 A54 F50:H50 I48:XFD54 F54 F52:H53">
    <cfRule type="containsText" dxfId="77" priority="127" stopIfTrue="1" operator="containsText" text="Thành viên chính">
      <formula>NOT(ISERROR(SEARCH("Thành viên chính",A48)))</formula>
    </cfRule>
    <cfRule type="containsText" dxfId="76" priority="128" stopIfTrue="1" operator="containsText" text="Thư ký khoa học">
      <formula>NOT(ISERROR(SEARCH("Thư ký khoa học",A48)))</formula>
    </cfRule>
    <cfRule type="containsText" dxfId="75" priority="129" stopIfTrue="1" operator="containsText" text="Chủ nhiệm đề tài">
      <formula>NOT(ISERROR(SEARCH("Chủ nhiệm đề tài",A48)))</formula>
    </cfRule>
  </conditionalFormatting>
  <conditionalFormatting sqref="F51">
    <cfRule type="containsText" dxfId="74" priority="124" stopIfTrue="1" operator="containsText" text="Thành viên chính">
      <formula>NOT(ISERROR(SEARCH("Thành viên chính",F51)))</formula>
    </cfRule>
    <cfRule type="containsText" dxfId="73" priority="125" stopIfTrue="1" operator="containsText" text="Thư ký khoa học">
      <formula>NOT(ISERROR(SEARCH("Thư ký khoa học",F51)))</formula>
    </cfRule>
    <cfRule type="containsText" dxfId="72" priority="126" stopIfTrue="1" operator="containsText" text="Chủ nhiệm đề tài">
      <formula>NOT(ISERROR(SEARCH("Chủ nhiệm đề tài",F51)))</formula>
    </cfRule>
  </conditionalFormatting>
  <conditionalFormatting sqref="E39">
    <cfRule type="containsText" dxfId="71" priority="76" stopIfTrue="1" operator="containsText" text="Thành viên chính">
      <formula>NOT(ISERROR(SEARCH("Thành viên chính",E39)))</formula>
    </cfRule>
    <cfRule type="containsText" dxfId="70" priority="77" stopIfTrue="1" operator="containsText" text="Thư ký khoa học">
      <formula>NOT(ISERROR(SEARCH("Thư ký khoa học",E39)))</formula>
    </cfRule>
    <cfRule type="containsText" dxfId="69" priority="78" stopIfTrue="1" operator="containsText" text="Chủ nhiệm đề tài">
      <formula>NOT(ISERROR(SEARCH("Chủ nhiệm đề tài",E39)))</formula>
    </cfRule>
  </conditionalFormatting>
  <conditionalFormatting sqref="E38">
    <cfRule type="containsText" dxfId="68" priority="52" stopIfTrue="1" operator="containsText" text="Thành viên chính">
      <formula>NOT(ISERROR(SEARCH("Thành viên chính",E38)))</formula>
    </cfRule>
    <cfRule type="containsText" dxfId="67" priority="53" stopIfTrue="1" operator="containsText" text="Thư ký khoa học">
      <formula>NOT(ISERROR(SEARCH("Thư ký khoa học",E38)))</formula>
    </cfRule>
    <cfRule type="containsText" dxfId="66" priority="54" stopIfTrue="1" operator="containsText" text="Chủ nhiệm đề tài">
      <formula>NOT(ISERROR(SEARCH("Chủ nhiệm đề tài",E38)))</formula>
    </cfRule>
  </conditionalFormatting>
  <conditionalFormatting sqref="A34:B35 E34:G35">
    <cfRule type="containsText" dxfId="65" priority="97" stopIfTrue="1" operator="containsText" text="Thành viên chính">
      <formula>NOT(ISERROR(SEARCH("Thành viên chính",A34)))</formula>
    </cfRule>
    <cfRule type="containsText" dxfId="64" priority="98" stopIfTrue="1" operator="containsText" text="Thư ký khoa học">
      <formula>NOT(ISERROR(SEARCH("Thư ký khoa học",A34)))</formula>
    </cfRule>
    <cfRule type="containsText" dxfId="63" priority="99" stopIfTrue="1" operator="containsText" text="Chủ nhiệm đề tài">
      <formula>NOT(ISERROR(SEARCH("Chủ nhiệm đề tài",A34)))</formula>
    </cfRule>
  </conditionalFormatting>
  <conditionalFormatting sqref="G39">
    <cfRule type="containsText" dxfId="62" priority="79" stopIfTrue="1" operator="containsText" text="Thành viên chính">
      <formula>NOT(ISERROR(SEARCH("Thành viên chính",G39)))</formula>
    </cfRule>
    <cfRule type="containsText" dxfId="61" priority="80" stopIfTrue="1" operator="containsText" text="Thư ký khoa học">
      <formula>NOT(ISERROR(SEARCH("Thư ký khoa học",G39)))</formula>
    </cfRule>
    <cfRule type="containsText" dxfId="60" priority="81" stopIfTrue="1" operator="containsText" text="Chủ nhiệm đề tài">
      <formula>NOT(ISERROR(SEARCH("Chủ nhiệm đề tài",G39)))</formula>
    </cfRule>
  </conditionalFormatting>
  <conditionalFormatting sqref="H36:XFD36">
    <cfRule type="containsText" dxfId="59" priority="73" stopIfTrue="1" operator="containsText" text="Thành viên chính">
      <formula>NOT(ISERROR(SEARCH("Thành viên chính",H36)))</formula>
    </cfRule>
    <cfRule type="containsText" dxfId="58" priority="74" stopIfTrue="1" operator="containsText" text="Thư ký khoa học">
      <formula>NOT(ISERROR(SEARCH("Thư ký khoa học",H36)))</formula>
    </cfRule>
    <cfRule type="containsText" dxfId="57" priority="75" stopIfTrue="1" operator="containsText" text="Chủ nhiệm đề tài">
      <formula>NOT(ISERROR(SEARCH("Chủ nhiệm đề tài",H36)))</formula>
    </cfRule>
  </conditionalFormatting>
  <conditionalFormatting sqref="A36:B36 G36">
    <cfRule type="containsText" dxfId="56" priority="70" stopIfTrue="1" operator="containsText" text="Thành viên chính">
      <formula>NOT(ISERROR(SEARCH("Thành viên chính",A36)))</formula>
    </cfRule>
    <cfRule type="containsText" dxfId="55" priority="71" stopIfTrue="1" operator="containsText" text="Thư ký khoa học">
      <formula>NOT(ISERROR(SEARCH("Thư ký khoa học",A36)))</formula>
    </cfRule>
    <cfRule type="containsText" dxfId="54" priority="72" stopIfTrue="1" operator="containsText" text="Chủ nhiệm đề tài">
      <formula>NOT(ISERROR(SEARCH("Chủ nhiệm đề tài",A36)))</formula>
    </cfRule>
  </conditionalFormatting>
  <conditionalFormatting sqref="F36">
    <cfRule type="containsText" dxfId="53" priority="67" stopIfTrue="1" operator="containsText" text="Thành viên chính">
      <formula>NOT(ISERROR(SEARCH("Thành viên chính",F36)))</formula>
    </cfRule>
    <cfRule type="containsText" dxfId="52" priority="68" stopIfTrue="1" operator="containsText" text="Thư ký khoa học">
      <formula>NOT(ISERROR(SEARCH("Thư ký khoa học",F36)))</formula>
    </cfRule>
    <cfRule type="containsText" dxfId="51" priority="69" stopIfTrue="1" operator="containsText" text="Chủ nhiệm đề tài">
      <formula>NOT(ISERROR(SEARCH("Chủ nhiệm đề tài",F36)))</formula>
    </cfRule>
  </conditionalFormatting>
  <conditionalFormatting sqref="E36">
    <cfRule type="containsText" dxfId="50" priority="64" stopIfTrue="1" operator="containsText" text="Thành viên chính">
      <formula>NOT(ISERROR(SEARCH("Thành viên chính",E36)))</formula>
    </cfRule>
    <cfRule type="containsText" dxfId="49" priority="65" stopIfTrue="1" operator="containsText" text="Thư ký khoa học">
      <formula>NOT(ISERROR(SEARCH("Thư ký khoa học",E36)))</formula>
    </cfRule>
    <cfRule type="containsText" dxfId="48" priority="66" stopIfTrue="1" operator="containsText" text="Chủ nhiệm đề tài">
      <formula>NOT(ISERROR(SEARCH("Chủ nhiệm đề tài",E36)))</formula>
    </cfRule>
  </conditionalFormatting>
  <conditionalFormatting sqref="B38:D38 A37:A38 F38:G38 H37:XFD38">
    <cfRule type="containsText" dxfId="47" priority="61" stopIfTrue="1" operator="containsText" text="Thành viên chính">
      <formula>NOT(ISERROR(SEARCH("Thành viên chính",A37)))</formula>
    </cfRule>
    <cfRule type="containsText" dxfId="46" priority="62" stopIfTrue="1" operator="containsText" text="Thư ký khoa học">
      <formula>NOT(ISERROR(SEARCH("Thư ký khoa học",A37)))</formula>
    </cfRule>
    <cfRule type="containsText" dxfId="45" priority="63" stopIfTrue="1" operator="containsText" text="Chủ nhiệm đề tài">
      <formula>NOT(ISERROR(SEARCH("Chủ nhiệm đề tài",A37)))</formula>
    </cfRule>
  </conditionalFormatting>
  <conditionalFormatting sqref="B37:F37">
    <cfRule type="containsText" dxfId="44" priority="58" stopIfTrue="1" operator="containsText" text="Thành viên chính">
      <formula>NOT(ISERROR(SEARCH("Thành viên chính",B37)))</formula>
    </cfRule>
    <cfRule type="containsText" dxfId="43" priority="59" stopIfTrue="1" operator="containsText" text="Thư ký khoa học">
      <formula>NOT(ISERROR(SEARCH("Thư ký khoa học",B37)))</formula>
    </cfRule>
    <cfRule type="containsText" dxfId="42" priority="60" stopIfTrue="1" operator="containsText" text="Chủ nhiệm đề tài">
      <formula>NOT(ISERROR(SEARCH("Chủ nhiệm đề tài",B37)))</formula>
    </cfRule>
  </conditionalFormatting>
  <conditionalFormatting sqref="G37">
    <cfRule type="containsText" dxfId="41" priority="55" stopIfTrue="1" operator="containsText" text="Thành viên chính">
      <formula>NOT(ISERROR(SEARCH("Thành viên chính",G37)))</formula>
    </cfRule>
    <cfRule type="containsText" dxfId="40" priority="56" stopIfTrue="1" operator="containsText" text="Thư ký khoa học">
      <formula>NOT(ISERROR(SEARCH("Thư ký khoa học",G37)))</formula>
    </cfRule>
    <cfRule type="containsText" dxfId="39" priority="57" stopIfTrue="1" operator="containsText" text="Chủ nhiệm đề tài">
      <formula>NOT(ISERROR(SEARCH("Chủ nhiệm đề tài",G37)))</formula>
    </cfRule>
  </conditionalFormatting>
  <conditionalFormatting sqref="A41 H41:XFD41">
    <cfRule type="containsText" dxfId="38" priority="49" stopIfTrue="1" operator="containsText" text="Thành viên chính">
      <formula>NOT(ISERROR(SEARCH("Thành viên chính",A41)))</formula>
    </cfRule>
    <cfRule type="containsText" dxfId="37" priority="50" stopIfTrue="1" operator="containsText" text="Thư ký khoa học">
      <formula>NOT(ISERROR(SEARCH("Thư ký khoa học",A41)))</formula>
    </cfRule>
    <cfRule type="containsText" dxfId="36" priority="51" stopIfTrue="1" operator="containsText" text="Chủ nhiệm đề tài">
      <formula>NOT(ISERROR(SEARCH("Chủ nhiệm đề tài",A41)))</formula>
    </cfRule>
  </conditionalFormatting>
  <conditionalFormatting sqref="B41:F41">
    <cfRule type="containsText" dxfId="35" priority="46" stopIfTrue="1" operator="containsText" text="Thành viên chính">
      <formula>NOT(ISERROR(SEARCH("Thành viên chính",B41)))</formula>
    </cfRule>
    <cfRule type="containsText" dxfId="34" priority="47" stopIfTrue="1" operator="containsText" text="Thư ký khoa học">
      <formula>NOT(ISERROR(SEARCH("Thư ký khoa học",B41)))</formula>
    </cfRule>
    <cfRule type="containsText" dxfId="33" priority="48" stopIfTrue="1" operator="containsText" text="Chủ nhiệm đề tài">
      <formula>NOT(ISERROR(SEARCH("Chủ nhiệm đề tài",B41)))</formula>
    </cfRule>
  </conditionalFormatting>
  <conditionalFormatting sqref="G41">
    <cfRule type="containsText" dxfId="32" priority="43" stopIfTrue="1" operator="containsText" text="Thành viên chính">
      <formula>NOT(ISERROR(SEARCH("Thành viên chính",G41)))</formula>
    </cfRule>
    <cfRule type="containsText" dxfId="31" priority="44" stopIfTrue="1" operator="containsText" text="Thư ký khoa học">
      <formula>NOT(ISERROR(SEARCH("Thư ký khoa học",G41)))</formula>
    </cfRule>
    <cfRule type="containsText" dxfId="30" priority="45" stopIfTrue="1" operator="containsText" text="Chủ nhiệm đề tài">
      <formula>NOT(ISERROR(SEARCH("Chủ nhiệm đề tài",G41)))</formula>
    </cfRule>
  </conditionalFormatting>
  <conditionalFormatting sqref="A11">
    <cfRule type="containsText" dxfId="29" priority="40" stopIfTrue="1" operator="containsText" text="Thành viên chính">
      <formula>NOT(ISERROR(SEARCH("Thành viên chính",A11)))</formula>
    </cfRule>
    <cfRule type="containsText" dxfId="28" priority="41" stopIfTrue="1" operator="containsText" text="Thư ký khoa học">
      <formula>NOT(ISERROR(SEARCH("Thư ký khoa học",A11)))</formula>
    </cfRule>
    <cfRule type="containsText" dxfId="27" priority="42" stopIfTrue="1" operator="containsText" text="Chủ nhiệm đề tài">
      <formula>NOT(ISERROR(SEARCH("Chủ nhiệm đề tài",A11)))</formula>
    </cfRule>
  </conditionalFormatting>
  <conditionalFormatting sqref="A7:D7 F7:G7 A16 A8:B8">
    <cfRule type="containsText" dxfId="26" priority="37" stopIfTrue="1" operator="containsText" text="Thành viên chính">
      <formula>NOT(ISERROR(SEARCH("Thành viên chính",A7)))</formula>
    </cfRule>
    <cfRule type="containsText" dxfId="25" priority="38" stopIfTrue="1" operator="containsText" text="Thư ký khoa học">
      <formula>NOT(ISERROR(SEARCH("Thư ký khoa học",A7)))</formula>
    </cfRule>
    <cfRule type="containsText" dxfId="24" priority="39" stopIfTrue="1" operator="containsText" text="Chủ nhiệm đề tài">
      <formula>NOT(ISERROR(SEARCH("Chủ nhiệm đề tài",A7)))</formula>
    </cfRule>
  </conditionalFormatting>
  <conditionalFormatting sqref="G22">
    <cfRule type="containsText" dxfId="23" priority="34" stopIfTrue="1" operator="containsText" text="Thành viên chính">
      <formula>NOT(ISERROR(SEARCH("Thành viên chính",G22)))</formula>
    </cfRule>
    <cfRule type="containsText" dxfId="22" priority="35" stopIfTrue="1" operator="containsText" text="Thư ký khoa học">
      <formula>NOT(ISERROR(SEARCH("Thư ký khoa học",G22)))</formula>
    </cfRule>
    <cfRule type="containsText" dxfId="21" priority="36" stopIfTrue="1" operator="containsText" text="Chủ nhiệm đề tài">
      <formula>NOT(ISERROR(SEARCH("Chủ nhiệm đề tài",G22)))</formula>
    </cfRule>
  </conditionalFormatting>
  <conditionalFormatting sqref="D9 F10 F9:G9">
    <cfRule type="containsText" dxfId="20" priority="22" stopIfTrue="1" operator="containsText" text="Thành viên chính">
      <formula>NOT(ISERROR(SEARCH("Thành viên chính",D9)))</formula>
    </cfRule>
    <cfRule type="containsText" dxfId="19" priority="23" stopIfTrue="1" operator="containsText" text="Thư ký khoa học">
      <formula>NOT(ISERROR(SEARCH("Thư ký khoa học",D9)))</formula>
    </cfRule>
    <cfRule type="containsText" dxfId="18" priority="24" stopIfTrue="1" operator="containsText" text="Chủ nhiệm đề tài">
      <formula>NOT(ISERROR(SEARCH("Chủ nhiệm đề tài",D9)))</formula>
    </cfRule>
  </conditionalFormatting>
  <conditionalFormatting sqref="D10:E10 G10">
    <cfRule type="containsText" dxfId="17" priority="19" stopIfTrue="1" operator="containsText" text="Thành viên chính">
      <formula>NOT(ISERROR(SEARCH("Thành viên chính",D10)))</formula>
    </cfRule>
    <cfRule type="containsText" dxfId="16" priority="20" stopIfTrue="1" operator="containsText" text="Thư ký khoa học">
      <formula>NOT(ISERROR(SEARCH("Thư ký khoa học",D10)))</formula>
    </cfRule>
    <cfRule type="containsText" dxfId="15" priority="21" stopIfTrue="1" operator="containsText" text="Chủ nhiệm đề tài">
      <formula>NOT(ISERROR(SEARCH("Chủ nhiệm đề tài",D10)))</formula>
    </cfRule>
  </conditionalFormatting>
  <conditionalFormatting sqref="C9:C10">
    <cfRule type="containsText" dxfId="14" priority="16" stopIfTrue="1" operator="containsText" text="Thành viên chính">
      <formula>NOT(ISERROR(SEARCH("Thành viên chính",C9)))</formula>
    </cfRule>
    <cfRule type="containsText" dxfId="13" priority="17" stopIfTrue="1" operator="containsText" text="Thư ký khoa học">
      <formula>NOT(ISERROR(SEARCH("Thư ký khoa học",C9)))</formula>
    </cfRule>
    <cfRule type="containsText" dxfId="12" priority="18" stopIfTrue="1" operator="containsText" text="Chủ nhiệm đề tài">
      <formula>NOT(ISERROR(SEARCH("Chủ nhiệm đề tài",C9)))</formula>
    </cfRule>
  </conditionalFormatting>
  <conditionalFormatting sqref="G20 D20:D22">
    <cfRule type="containsText" dxfId="11" priority="13" stopIfTrue="1" operator="containsText" text="Thành viên chính">
      <formula>NOT(ISERROR(SEARCH("Thành viên chính",D20)))</formula>
    </cfRule>
    <cfRule type="containsText" dxfId="10" priority="14" stopIfTrue="1" operator="containsText" text="Thư ký khoa học">
      <formula>NOT(ISERROR(SEARCH("Thư ký khoa học",D20)))</formula>
    </cfRule>
    <cfRule type="containsText" dxfId="9" priority="15" stopIfTrue="1" operator="containsText" text="Chủ nhiệm đề tài">
      <formula>NOT(ISERROR(SEARCH("Chủ nhiệm đề tài",D20)))</formula>
    </cfRule>
  </conditionalFormatting>
  <conditionalFormatting sqref="E20:E22">
    <cfRule type="containsText" dxfId="8" priority="10" stopIfTrue="1" operator="containsText" text="Thành viên chính">
      <formula>NOT(ISERROR(SEARCH("Thành viên chính",E20)))</formula>
    </cfRule>
    <cfRule type="containsText" dxfId="7" priority="11" stopIfTrue="1" operator="containsText" text="Thư ký khoa học">
      <formula>NOT(ISERROR(SEARCH("Thư ký khoa học",E20)))</formula>
    </cfRule>
    <cfRule type="containsText" dxfId="6" priority="12" stopIfTrue="1" operator="containsText" text="Chủ nhiệm đề tài">
      <formula>NOT(ISERROR(SEARCH("Chủ nhiệm đề tài",E20)))</formula>
    </cfRule>
  </conditionalFormatting>
  <conditionalFormatting sqref="C20:C22">
    <cfRule type="containsText" dxfId="5" priority="7" stopIfTrue="1" operator="containsText" text="Thành viên chính">
      <formula>NOT(ISERROR(SEARCH("Thành viên chính",C20)))</formula>
    </cfRule>
    <cfRule type="containsText" dxfId="4" priority="8" stopIfTrue="1" operator="containsText" text="Thư ký khoa học">
      <formula>NOT(ISERROR(SEARCH("Thư ký khoa học",C20)))</formula>
    </cfRule>
    <cfRule type="containsText" dxfId="3" priority="9" stopIfTrue="1" operator="containsText" text="Chủ nhiệm đề tài">
      <formula>NOT(ISERROR(SEARCH("Chủ nhiệm đề tài",C20)))</formula>
    </cfRule>
  </conditionalFormatting>
  <conditionalFormatting sqref="A20">
    <cfRule type="containsText" dxfId="2" priority="4" stopIfTrue="1" operator="containsText" text="Thành viên chính">
      <formula>NOT(ISERROR(SEARCH("Thành viên chính",A20)))</formula>
    </cfRule>
    <cfRule type="containsText" dxfId="1" priority="5" stopIfTrue="1" operator="containsText" text="Thư ký khoa học">
      <formula>NOT(ISERROR(SEARCH("Thư ký khoa học",A20)))</formula>
    </cfRule>
    <cfRule type="containsText" dxfId="0" priority="6" stopIfTrue="1" operator="containsText" text="Chủ nhiệm đề tài">
      <formula>NOT(ISERROR(SEARCH("Chủ nhiệm đề tài",A20)))</formula>
    </cfRule>
  </conditionalFormatting>
  <pageMargins left="0.70866141732283472" right="0" top="0.62992125984251968" bottom="0.39370078740157483" header="0.43307086614173229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Excel2LaTeX</vt:lpstr>
      <vt:lpstr>Tong hop (kem tuyet minh)</vt:lpstr>
      <vt:lpstr>Tien cong (kem TM)</vt:lpstr>
      <vt:lpstr>Chi tiet (kem TM)</vt:lpstr>
      <vt:lpstr>'Chi tiet (kem TM)'!Print_Area</vt:lpstr>
      <vt:lpstr>'Tien cong (kem TM)'!Print_Area</vt:lpstr>
      <vt:lpstr>'Tong hop (kem tuyet minh)'!Print_Area</vt:lpstr>
      <vt:lpstr>'Chi tiet (kem TM)'!Print_Titles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2020-08-11T06:46:15Z</cp:lastPrinted>
  <dcterms:created xsi:type="dcterms:W3CDTF">2015-06-18T08:56:48Z</dcterms:created>
  <dcterms:modified xsi:type="dcterms:W3CDTF">2020-08-18T02:52:30Z</dcterms:modified>
</cp:coreProperties>
</file>